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OCIOCENTER\Downloads\"/>
    </mc:Choice>
  </mc:AlternateContent>
  <xr:revisionPtr revIDLastSave="0" documentId="8_{AD442678-670D-459E-81BF-8D26FFE9CC71}" xr6:coauthVersionLast="47" xr6:coauthVersionMax="47" xr10:uidLastSave="{00000000-0000-0000-0000-000000000000}"/>
  <bookViews>
    <workbookView xWindow="768" yWindow="204" windowWidth="24984" windowHeight="16620" activeTab="3" xr2:uid="{AF222423-1F4C-4EC5-9B74-3AF089108608}"/>
  </bookViews>
  <sheets>
    <sheet name="Информация" sheetId="8" r:id="rId1"/>
    <sheet name="Базовая часть" sheetId="1" r:id="rId2"/>
    <sheet name="Исследовательское лидерство" sheetId="4" r:id="rId3"/>
    <sheet name="Территориальное лидерство" sheetId="7" r:id="rId4"/>
  </sheets>
  <definedNames>
    <definedName name="_xlnm._FilterDatabase" localSheetId="1" hidden="1">'Базовая часть'!$A$1:$Q$24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7" l="1"/>
  <c r="F11" i="1"/>
  <c r="G11" i="1"/>
  <c r="H11" i="1"/>
  <c r="I11" i="1"/>
  <c r="J11" i="1"/>
  <c r="K11" i="1"/>
  <c r="L11" i="1"/>
  <c r="M11" i="1"/>
  <c r="N11" i="1"/>
  <c r="O11" i="1"/>
  <c r="P11" i="1"/>
  <c r="Q11" i="1"/>
  <c r="E11" i="1"/>
  <c r="E14" i="4"/>
  <c r="F14" i="4"/>
  <c r="G14" i="4"/>
  <c r="H14" i="4"/>
  <c r="I14" i="4"/>
  <c r="J14" i="4"/>
  <c r="K14" i="4"/>
  <c r="L14" i="4"/>
  <c r="M14" i="4"/>
  <c r="N14" i="4"/>
  <c r="O14" i="4"/>
  <c r="P14" i="4"/>
  <c r="Q14" i="4"/>
  <c r="F9" i="4"/>
  <c r="G9" i="4"/>
  <c r="H9" i="4"/>
  <c r="I9" i="4"/>
  <c r="J9" i="4"/>
  <c r="K9" i="4"/>
  <c r="L9" i="4"/>
  <c r="M9" i="4"/>
  <c r="N9" i="4"/>
  <c r="O9" i="4"/>
  <c r="P9" i="4"/>
  <c r="Q9" i="4"/>
  <c r="E9" i="4"/>
  <c r="E8" i="4"/>
  <c r="E4" i="4"/>
  <c r="F12" i="4"/>
  <c r="G12" i="4"/>
  <c r="H12" i="4"/>
  <c r="I12" i="4"/>
  <c r="J12" i="4"/>
  <c r="K12" i="4"/>
  <c r="K10" i="4" s="1"/>
  <c r="L12" i="4"/>
  <c r="M12" i="4"/>
  <c r="N12" i="4"/>
  <c r="O12" i="4"/>
  <c r="P12" i="4"/>
  <c r="Q12" i="4"/>
  <c r="F13" i="4"/>
  <c r="G13" i="4"/>
  <c r="H13" i="4"/>
  <c r="I13" i="4"/>
  <c r="I10" i="4" s="1"/>
  <c r="J13" i="4"/>
  <c r="K13" i="4"/>
  <c r="L13" i="4"/>
  <c r="M13" i="4"/>
  <c r="N13" i="4"/>
  <c r="O13" i="4"/>
  <c r="P13" i="4"/>
  <c r="Q13" i="4"/>
  <c r="E13" i="4"/>
  <c r="E12" i="4"/>
  <c r="H33" i="7"/>
  <c r="F33" i="7"/>
  <c r="G33" i="7"/>
  <c r="I33" i="7"/>
  <c r="J33" i="7"/>
  <c r="K33" i="7"/>
  <c r="L33" i="7"/>
  <c r="M33" i="7"/>
  <c r="N33" i="7"/>
  <c r="O33" i="7"/>
  <c r="P33" i="7"/>
  <c r="Q33" i="7"/>
  <c r="F22" i="7"/>
  <c r="G22" i="7"/>
  <c r="H22" i="7"/>
  <c r="I22" i="7"/>
  <c r="J22" i="7"/>
  <c r="K22" i="7"/>
  <c r="L22" i="7"/>
  <c r="M22" i="7"/>
  <c r="N22" i="7"/>
  <c r="O22" i="7"/>
  <c r="P22" i="7"/>
  <c r="Q22" i="7"/>
  <c r="F23" i="7"/>
  <c r="G23" i="7"/>
  <c r="H23" i="7"/>
  <c r="I23" i="7"/>
  <c r="J23" i="7"/>
  <c r="K23" i="7"/>
  <c r="L23" i="7"/>
  <c r="M23" i="7"/>
  <c r="N23" i="7"/>
  <c r="O23" i="7"/>
  <c r="P23" i="7"/>
  <c r="Q23" i="7"/>
  <c r="E23" i="7"/>
  <c r="E22" i="7"/>
  <c r="F4" i="7"/>
  <c r="G4" i="7"/>
  <c r="H4" i="7"/>
  <c r="H52" i="7" s="1"/>
  <c r="I4" i="7"/>
  <c r="J4" i="7"/>
  <c r="K4" i="7"/>
  <c r="L4" i="7"/>
  <c r="M4" i="7"/>
  <c r="N4" i="7"/>
  <c r="O4" i="7"/>
  <c r="P4" i="7"/>
  <c r="Q4" i="7"/>
  <c r="F5" i="7"/>
  <c r="G5" i="7"/>
  <c r="H5" i="7"/>
  <c r="I5" i="7"/>
  <c r="J5" i="7"/>
  <c r="K5" i="7"/>
  <c r="L5" i="7"/>
  <c r="M5" i="7"/>
  <c r="N5" i="7"/>
  <c r="O5" i="7"/>
  <c r="P5" i="7"/>
  <c r="Q5" i="7"/>
  <c r="F13" i="7"/>
  <c r="G13" i="7"/>
  <c r="H13" i="7"/>
  <c r="I13" i="7"/>
  <c r="J13" i="7"/>
  <c r="K13" i="7"/>
  <c r="L13" i="7"/>
  <c r="M13" i="7"/>
  <c r="N13" i="7"/>
  <c r="O13" i="7"/>
  <c r="P13" i="7"/>
  <c r="Q13" i="7"/>
  <c r="F14" i="7"/>
  <c r="G14" i="7"/>
  <c r="H14" i="7"/>
  <c r="I14" i="7"/>
  <c r="J14" i="7"/>
  <c r="K14" i="7"/>
  <c r="L14" i="7"/>
  <c r="M14" i="7"/>
  <c r="N14" i="7"/>
  <c r="O14" i="7"/>
  <c r="P14" i="7"/>
  <c r="Q14" i="7"/>
  <c r="E14" i="7"/>
  <c r="E13" i="7"/>
  <c r="F23" i="1"/>
  <c r="G23" i="1"/>
  <c r="H23" i="1"/>
  <c r="I23" i="1"/>
  <c r="J23" i="1"/>
  <c r="K23" i="1"/>
  <c r="L23" i="1"/>
  <c r="M23" i="1"/>
  <c r="N23" i="1"/>
  <c r="O23" i="1"/>
  <c r="P23" i="1"/>
  <c r="Q23" i="1"/>
  <c r="F24" i="1"/>
  <c r="G24" i="1"/>
  <c r="H24" i="1"/>
  <c r="I24" i="1"/>
  <c r="J24" i="1"/>
  <c r="K24" i="1"/>
  <c r="L24" i="1"/>
  <c r="M24" i="1"/>
  <c r="N24" i="1"/>
  <c r="O24" i="1"/>
  <c r="P24" i="1"/>
  <c r="Q24" i="1"/>
  <c r="E24" i="1"/>
  <c r="E23" i="1"/>
  <c r="F18" i="1"/>
  <c r="G18" i="1"/>
  <c r="H18" i="1"/>
  <c r="I18" i="1"/>
  <c r="J18" i="1"/>
  <c r="K18" i="1"/>
  <c r="L18" i="1"/>
  <c r="M18" i="1"/>
  <c r="N18" i="1"/>
  <c r="O18" i="1"/>
  <c r="P18" i="1"/>
  <c r="Q18" i="1"/>
  <c r="F19" i="1"/>
  <c r="G19" i="1"/>
  <c r="H19" i="1"/>
  <c r="I19" i="1"/>
  <c r="J19" i="1"/>
  <c r="K19" i="1"/>
  <c r="L19" i="1"/>
  <c r="M19" i="1"/>
  <c r="N19" i="1"/>
  <c r="O19" i="1"/>
  <c r="P19" i="1"/>
  <c r="Q19" i="1"/>
  <c r="E19" i="1"/>
  <c r="E18" i="1"/>
  <c r="F10" i="1"/>
  <c r="F8" i="1" s="1"/>
  <c r="G10" i="1"/>
  <c r="G8" i="1" s="1"/>
  <c r="H10" i="1"/>
  <c r="H8" i="1" s="1"/>
  <c r="I10" i="1"/>
  <c r="I8" i="1" s="1"/>
  <c r="J10" i="1"/>
  <c r="J8" i="1" s="1"/>
  <c r="K10" i="1"/>
  <c r="K8" i="1" s="1"/>
  <c r="L10" i="1"/>
  <c r="L8" i="1" s="1"/>
  <c r="M10" i="1"/>
  <c r="M8" i="1" s="1"/>
  <c r="N10" i="1"/>
  <c r="N8" i="1" s="1"/>
  <c r="O10" i="1"/>
  <c r="O8" i="1" s="1"/>
  <c r="P10" i="1"/>
  <c r="P8" i="1" s="1"/>
  <c r="Q10" i="1"/>
  <c r="Q8" i="1" s="1"/>
  <c r="H2" i="1"/>
  <c r="I2" i="1"/>
  <c r="J2" i="1"/>
  <c r="K2" i="1"/>
  <c r="L2" i="1"/>
  <c r="E10" i="1"/>
  <c r="E8" i="1" s="1"/>
  <c r="E2" i="1"/>
  <c r="Q2" i="1"/>
  <c r="F2" i="1"/>
  <c r="G2" i="1"/>
  <c r="M2" i="1"/>
  <c r="N2" i="1"/>
  <c r="O2" i="1"/>
  <c r="P2" i="1"/>
  <c r="F10" i="4" l="1"/>
  <c r="G10" i="4"/>
  <c r="L10" i="4"/>
  <c r="M10" i="4"/>
  <c r="N10" i="4"/>
  <c r="O10" i="4"/>
  <c r="Q10" i="4"/>
  <c r="J10" i="4"/>
  <c r="P10" i="4"/>
  <c r="H10" i="4"/>
  <c r="E10" i="7"/>
  <c r="E21" i="1"/>
  <c r="E16" i="1"/>
  <c r="L5" i="4"/>
  <c r="E5" i="4"/>
  <c r="E25" i="4" s="1"/>
  <c r="F49" i="7"/>
  <c r="G49" i="7"/>
  <c r="H49" i="7"/>
  <c r="I49" i="7"/>
  <c r="J49" i="7"/>
  <c r="K49" i="7"/>
  <c r="L49" i="7"/>
  <c r="M49" i="7"/>
  <c r="N49" i="7"/>
  <c r="O49" i="7"/>
  <c r="P49" i="7"/>
  <c r="Q49" i="7"/>
  <c r="F48" i="7"/>
  <c r="G48" i="7"/>
  <c r="H48" i="7"/>
  <c r="I48" i="7"/>
  <c r="J48" i="7"/>
  <c r="K48" i="7"/>
  <c r="L48" i="7"/>
  <c r="M48" i="7"/>
  <c r="N48" i="7"/>
  <c r="O48" i="7"/>
  <c r="P48" i="7"/>
  <c r="Q48" i="7"/>
  <c r="F47" i="7"/>
  <c r="G47" i="7"/>
  <c r="H47" i="7"/>
  <c r="I47" i="7"/>
  <c r="J47" i="7"/>
  <c r="K47" i="7"/>
  <c r="L47" i="7"/>
  <c r="M47" i="7"/>
  <c r="N47" i="7"/>
  <c r="O47" i="7"/>
  <c r="P47" i="7"/>
  <c r="Q47" i="7"/>
  <c r="E47" i="7"/>
  <c r="E48" i="7"/>
  <c r="E49" i="7"/>
  <c r="F29" i="7"/>
  <c r="F46" i="7" s="1"/>
  <c r="G29" i="7"/>
  <c r="G46" i="7" s="1"/>
  <c r="H29" i="7"/>
  <c r="H46" i="7" s="1"/>
  <c r="I29" i="7"/>
  <c r="I46" i="7" s="1"/>
  <c r="J29" i="7"/>
  <c r="J46" i="7" s="1"/>
  <c r="K29" i="7"/>
  <c r="K46" i="7" s="1"/>
  <c r="L29" i="7"/>
  <c r="L46" i="7" s="1"/>
  <c r="M29" i="7"/>
  <c r="M46" i="7" s="1"/>
  <c r="N29" i="7"/>
  <c r="N46" i="7" s="1"/>
  <c r="O29" i="7"/>
  <c r="O46" i="7" s="1"/>
  <c r="P29" i="7"/>
  <c r="P46" i="7" s="1"/>
  <c r="Q29" i="7"/>
  <c r="Q46" i="7" s="1"/>
  <c r="F28" i="7"/>
  <c r="F45" i="7" s="1"/>
  <c r="G28" i="7"/>
  <c r="G45" i="7" s="1"/>
  <c r="H28" i="7"/>
  <c r="H45" i="7" s="1"/>
  <c r="I28" i="7"/>
  <c r="I45" i="7" s="1"/>
  <c r="J28" i="7"/>
  <c r="J45" i="7" s="1"/>
  <c r="K28" i="7"/>
  <c r="K45" i="7" s="1"/>
  <c r="L28" i="7"/>
  <c r="L45" i="7" s="1"/>
  <c r="M28" i="7"/>
  <c r="M45" i="7" s="1"/>
  <c r="N28" i="7"/>
  <c r="N45" i="7" s="1"/>
  <c r="O28" i="7"/>
  <c r="O45" i="7" s="1"/>
  <c r="P28" i="7"/>
  <c r="P45" i="7" s="1"/>
  <c r="Q28" i="7"/>
  <c r="Q45" i="7" s="1"/>
  <c r="F27" i="7"/>
  <c r="F24" i="7" s="1"/>
  <c r="G27" i="7"/>
  <c r="G24" i="7" s="1"/>
  <c r="H27" i="7"/>
  <c r="I27" i="7"/>
  <c r="J27" i="7"/>
  <c r="K27" i="7"/>
  <c r="L27" i="7"/>
  <c r="L24" i="7" s="1"/>
  <c r="M27" i="7"/>
  <c r="M24" i="7" s="1"/>
  <c r="N27" i="7"/>
  <c r="N24" i="7" s="1"/>
  <c r="O27" i="7"/>
  <c r="O24" i="7" s="1"/>
  <c r="P27" i="7"/>
  <c r="Q27" i="7"/>
  <c r="F53" i="7"/>
  <c r="G53" i="7"/>
  <c r="J53" i="7"/>
  <c r="N53" i="7"/>
  <c r="O53" i="7"/>
  <c r="F42" i="4"/>
  <c r="G42" i="4"/>
  <c r="H42" i="4"/>
  <c r="I42" i="4"/>
  <c r="J42" i="4"/>
  <c r="K42" i="4"/>
  <c r="L42" i="4"/>
  <c r="M42" i="4"/>
  <c r="N42" i="4"/>
  <c r="O42" i="4"/>
  <c r="P42" i="4"/>
  <c r="Q42" i="4"/>
  <c r="F41" i="4"/>
  <c r="G41" i="4"/>
  <c r="H41" i="4"/>
  <c r="I41" i="4"/>
  <c r="J41" i="4"/>
  <c r="K41" i="4"/>
  <c r="L41" i="4"/>
  <c r="M41" i="4"/>
  <c r="N41" i="4"/>
  <c r="O41" i="4"/>
  <c r="P41" i="4"/>
  <c r="Q41" i="4"/>
  <c r="F40" i="4"/>
  <c r="G40" i="4"/>
  <c r="H40" i="4"/>
  <c r="I40" i="4"/>
  <c r="J40" i="4"/>
  <c r="K40" i="4"/>
  <c r="L40" i="4"/>
  <c r="M40" i="4"/>
  <c r="N40" i="4"/>
  <c r="O40" i="4"/>
  <c r="P40" i="4"/>
  <c r="Q40" i="4"/>
  <c r="F29" i="4"/>
  <c r="G29" i="4"/>
  <c r="H29" i="4"/>
  <c r="I29" i="4"/>
  <c r="I26" i="4" s="1"/>
  <c r="J29" i="4"/>
  <c r="K29" i="4"/>
  <c r="L29" i="4"/>
  <c r="M29" i="4"/>
  <c r="N29" i="4"/>
  <c r="O29" i="4"/>
  <c r="P29" i="4"/>
  <c r="Q29" i="4"/>
  <c r="F28" i="4"/>
  <c r="G28" i="4"/>
  <c r="H28" i="4"/>
  <c r="I28" i="4"/>
  <c r="J28" i="4"/>
  <c r="K28" i="4"/>
  <c r="L28" i="4"/>
  <c r="M28" i="4"/>
  <c r="N28" i="4"/>
  <c r="O28" i="4"/>
  <c r="P28" i="4"/>
  <c r="Q28" i="4"/>
  <c r="F27" i="4"/>
  <c r="G27" i="4"/>
  <c r="H27" i="4"/>
  <c r="I27" i="4"/>
  <c r="J27" i="4"/>
  <c r="K27" i="4"/>
  <c r="L27" i="4"/>
  <c r="M27" i="4"/>
  <c r="N27" i="4"/>
  <c r="O27" i="4"/>
  <c r="P27" i="4"/>
  <c r="Q27" i="4"/>
  <c r="F18" i="4"/>
  <c r="G18" i="4"/>
  <c r="H18" i="4"/>
  <c r="I18" i="4"/>
  <c r="J18" i="4"/>
  <c r="K18" i="4"/>
  <c r="L18" i="4"/>
  <c r="M18" i="4"/>
  <c r="N18" i="4"/>
  <c r="O18" i="4"/>
  <c r="P18" i="4"/>
  <c r="Q18" i="4"/>
  <c r="F5" i="4"/>
  <c r="F25" i="4" s="1"/>
  <c r="G5" i="4"/>
  <c r="G25" i="4" s="1"/>
  <c r="H5" i="4"/>
  <c r="I5" i="4"/>
  <c r="I25" i="4" s="1"/>
  <c r="J5" i="4"/>
  <c r="J25" i="4" s="1"/>
  <c r="K5" i="4"/>
  <c r="K25" i="4" s="1"/>
  <c r="M5" i="4"/>
  <c r="M25" i="4" s="1"/>
  <c r="N5" i="4"/>
  <c r="O5" i="4"/>
  <c r="O25" i="4" s="1"/>
  <c r="P5" i="4"/>
  <c r="Q5" i="4"/>
  <c r="Q25" i="4" s="1"/>
  <c r="F4" i="4"/>
  <c r="F8" i="4" s="1"/>
  <c r="G4" i="4"/>
  <c r="G24" i="4" s="1"/>
  <c r="H4" i="4"/>
  <c r="H24" i="4" s="1"/>
  <c r="I4" i="4"/>
  <c r="J4" i="4"/>
  <c r="K4" i="4"/>
  <c r="K24" i="4" s="1"/>
  <c r="L4" i="4"/>
  <c r="L24" i="4" s="1"/>
  <c r="M4" i="4"/>
  <c r="N4" i="4"/>
  <c r="N8" i="4" s="1"/>
  <c r="O4" i="4"/>
  <c r="O24" i="4" s="1"/>
  <c r="P4" i="4"/>
  <c r="P24" i="4" s="1"/>
  <c r="Q4" i="4"/>
  <c r="F21" i="1"/>
  <c r="G21" i="1"/>
  <c r="H21" i="1"/>
  <c r="I21" i="1"/>
  <c r="K21" i="1"/>
  <c r="N21" i="1"/>
  <c r="O21" i="1"/>
  <c r="P21" i="1"/>
  <c r="Q21" i="1"/>
  <c r="F16" i="1"/>
  <c r="G16" i="1"/>
  <c r="H16" i="1"/>
  <c r="I16" i="1"/>
  <c r="K16" i="1"/>
  <c r="N16" i="1"/>
  <c r="O16" i="1"/>
  <c r="P16" i="1"/>
  <c r="Q16" i="1"/>
  <c r="E42" i="4"/>
  <c r="E28" i="7"/>
  <c r="E29" i="7"/>
  <c r="E46" i="7" s="1"/>
  <c r="E27" i="7"/>
  <c r="E5" i="7"/>
  <c r="E53" i="7" s="1"/>
  <c r="E4" i="7"/>
  <c r="E18" i="4"/>
  <c r="E41" i="4"/>
  <c r="E40" i="4"/>
  <c r="E28" i="4"/>
  <c r="E29" i="4"/>
  <c r="E26" i="4" s="1"/>
  <c r="E27" i="4"/>
  <c r="E24" i="4"/>
  <c r="Q26" i="4" l="1"/>
  <c r="K24" i="7"/>
  <c r="Q24" i="7"/>
  <c r="I24" i="7"/>
  <c r="K26" i="4"/>
  <c r="P24" i="7"/>
  <c r="H24" i="7"/>
  <c r="E24" i="7"/>
  <c r="J26" i="4"/>
  <c r="P26" i="4"/>
  <c r="H26" i="4"/>
  <c r="O26" i="4"/>
  <c r="G26" i="4"/>
  <c r="N26" i="4"/>
  <c r="F26" i="4"/>
  <c r="M26" i="4"/>
  <c r="J24" i="7"/>
  <c r="L26" i="4"/>
  <c r="E2" i="7"/>
  <c r="O22" i="4"/>
  <c r="M2" i="4"/>
  <c r="Q2" i="4"/>
  <c r="J2" i="4"/>
  <c r="M16" i="1"/>
  <c r="M21" i="1"/>
  <c r="L21" i="1"/>
  <c r="J16" i="1"/>
  <c r="J21" i="1"/>
  <c r="L16" i="1"/>
  <c r="I2" i="4"/>
  <c r="P2" i="4"/>
  <c r="O2" i="4"/>
  <c r="L2" i="4"/>
  <c r="E44" i="7"/>
  <c r="P39" i="4"/>
  <c r="P33" i="4" s="1"/>
  <c r="L39" i="4"/>
  <c r="L33" i="4" s="1"/>
  <c r="H39" i="4"/>
  <c r="H33" i="4" s="1"/>
  <c r="P15" i="7"/>
  <c r="P2" i="7"/>
  <c r="L15" i="7"/>
  <c r="L2" i="7"/>
  <c r="H15" i="7"/>
  <c r="H2" i="7"/>
  <c r="P44" i="7"/>
  <c r="P38" i="7" s="1"/>
  <c r="L44" i="7"/>
  <c r="L38" i="7" s="1"/>
  <c r="H44" i="7"/>
  <c r="H38" i="7" s="1"/>
  <c r="H2" i="4"/>
  <c r="O39" i="4"/>
  <c r="O33" i="4" s="1"/>
  <c r="K39" i="4"/>
  <c r="K33" i="4" s="1"/>
  <c r="G39" i="4"/>
  <c r="G33" i="4" s="1"/>
  <c r="O52" i="7"/>
  <c r="O50" i="7" s="1"/>
  <c r="O2" i="7"/>
  <c r="K52" i="7"/>
  <c r="K2" i="7"/>
  <c r="G52" i="7"/>
  <c r="G50" i="7" s="1"/>
  <c r="G2" i="7"/>
  <c r="O44" i="7"/>
  <c r="O38" i="7" s="1"/>
  <c r="K44" i="7"/>
  <c r="K38" i="7" s="1"/>
  <c r="G44" i="7"/>
  <c r="G38" i="7" s="1"/>
  <c r="K2" i="4"/>
  <c r="G2" i="4"/>
  <c r="E22" i="4"/>
  <c r="E52" i="7"/>
  <c r="E50" i="7" s="1"/>
  <c r="K22" i="4"/>
  <c r="G22" i="4"/>
  <c r="N39" i="4"/>
  <c r="N33" i="4" s="1"/>
  <c r="J39" i="4"/>
  <c r="J33" i="4" s="1"/>
  <c r="F39" i="4"/>
  <c r="F33" i="4" s="1"/>
  <c r="N52" i="7"/>
  <c r="N50" i="7" s="1"/>
  <c r="N2" i="7"/>
  <c r="J52" i="7"/>
  <c r="J50" i="7" s="1"/>
  <c r="J2" i="7"/>
  <c r="F52" i="7"/>
  <c r="F50" i="7" s="1"/>
  <c r="F2" i="7"/>
  <c r="N44" i="7"/>
  <c r="N38" i="7" s="1"/>
  <c r="J44" i="7"/>
  <c r="J38" i="7" s="1"/>
  <c r="F44" i="7"/>
  <c r="F38" i="7" s="1"/>
  <c r="L8" i="4"/>
  <c r="L6" i="4" s="1"/>
  <c r="E2" i="4"/>
  <c r="N2" i="4"/>
  <c r="F2" i="4"/>
  <c r="Q39" i="4"/>
  <c r="Q33" i="4" s="1"/>
  <c r="M39" i="4"/>
  <c r="M33" i="4" s="1"/>
  <c r="I39" i="4"/>
  <c r="I33" i="4" s="1"/>
  <c r="Q15" i="7"/>
  <c r="Q2" i="7"/>
  <c r="M15" i="7"/>
  <c r="M2" i="7"/>
  <c r="I15" i="7"/>
  <c r="I2" i="7"/>
  <c r="Q44" i="7"/>
  <c r="Q38" i="7" s="1"/>
  <c r="M44" i="7"/>
  <c r="M38" i="7" s="1"/>
  <c r="I44" i="7"/>
  <c r="I38" i="7" s="1"/>
  <c r="P8" i="4"/>
  <c r="P6" i="4" s="1"/>
  <c r="H8" i="4"/>
  <c r="H6" i="4" s="1"/>
  <c r="K8" i="4"/>
  <c r="O8" i="4"/>
  <c r="G8" i="4"/>
  <c r="O21" i="4"/>
  <c r="K21" i="4"/>
  <c r="G21" i="4"/>
  <c r="N6" i="4"/>
  <c r="F6" i="4"/>
  <c r="P21" i="4"/>
  <c r="L21" i="4"/>
  <c r="H21" i="4"/>
  <c r="P25" i="4"/>
  <c r="P22" i="4" s="1"/>
  <c r="L25" i="4"/>
  <c r="L22" i="4" s="1"/>
  <c r="H25" i="4"/>
  <c r="H22" i="4" s="1"/>
  <c r="N21" i="4"/>
  <c r="J21" i="4"/>
  <c r="F21" i="4"/>
  <c r="N25" i="4"/>
  <c r="Q21" i="4"/>
  <c r="M21" i="4"/>
  <c r="I21" i="4"/>
  <c r="N20" i="4"/>
  <c r="J20" i="4"/>
  <c r="F20" i="4"/>
  <c r="N24" i="4"/>
  <c r="J24" i="4"/>
  <c r="J22" i="4" s="1"/>
  <c r="F24" i="4"/>
  <c r="F22" i="4" s="1"/>
  <c r="Q20" i="4"/>
  <c r="M20" i="4"/>
  <c r="I20" i="4"/>
  <c r="Q24" i="4"/>
  <c r="Q22" i="4" s="1"/>
  <c r="M24" i="4"/>
  <c r="M22" i="4" s="1"/>
  <c r="I24" i="4"/>
  <c r="I22" i="4" s="1"/>
  <c r="J8" i="4"/>
  <c r="P20" i="4"/>
  <c r="L20" i="4"/>
  <c r="H20" i="4"/>
  <c r="Q8" i="4"/>
  <c r="M8" i="4"/>
  <c r="I8" i="4"/>
  <c r="O20" i="4"/>
  <c r="K20" i="4"/>
  <c r="G20" i="4"/>
  <c r="I52" i="7"/>
  <c r="E8" i="7"/>
  <c r="Q53" i="7"/>
  <c r="Q52" i="7"/>
  <c r="Q50" i="7" s="1"/>
  <c r="M53" i="7"/>
  <c r="M52" i="7"/>
  <c r="I53" i="7"/>
  <c r="O8" i="7"/>
  <c r="G8" i="7"/>
  <c r="K9" i="7"/>
  <c r="K15" i="7"/>
  <c r="N8" i="7"/>
  <c r="J8" i="7"/>
  <c r="F8" i="7"/>
  <c r="N9" i="7"/>
  <c r="J9" i="7"/>
  <c r="F9" i="7"/>
  <c r="P52" i="7"/>
  <c r="L52" i="7"/>
  <c r="P53" i="7"/>
  <c r="L53" i="7"/>
  <c r="H53" i="7"/>
  <c r="H50" i="7" s="1"/>
  <c r="K8" i="7"/>
  <c r="O9" i="7"/>
  <c r="G9" i="7"/>
  <c r="M8" i="7"/>
  <c r="Q9" i="7"/>
  <c r="I9" i="7"/>
  <c r="E45" i="7"/>
  <c r="K53" i="7"/>
  <c r="Q8" i="7"/>
  <c r="I8" i="7"/>
  <c r="M9" i="7"/>
  <c r="P8" i="7"/>
  <c r="L8" i="7"/>
  <c r="H8" i="7"/>
  <c r="P9" i="7"/>
  <c r="L9" i="7"/>
  <c r="H9" i="7"/>
  <c r="E39" i="4"/>
  <c r="E33" i="4" s="1"/>
  <c r="E9" i="7"/>
  <c r="E21" i="4"/>
  <c r="E20" i="4"/>
  <c r="E17" i="4" s="1"/>
  <c r="M50" i="7" l="1"/>
  <c r="I50" i="7"/>
  <c r="K50" i="7"/>
  <c r="L50" i="7"/>
  <c r="P50" i="7"/>
  <c r="E38" i="7"/>
  <c r="E6" i="7"/>
  <c r="K6" i="7"/>
  <c r="L17" i="4"/>
  <c r="F17" i="4"/>
  <c r="O6" i="4"/>
  <c r="I6" i="4"/>
  <c r="I6" i="7"/>
  <c r="P17" i="4"/>
  <c r="J17" i="4"/>
  <c r="N17" i="4"/>
  <c r="Q17" i="4"/>
  <c r="E15" i="7"/>
  <c r="J6" i="4"/>
  <c r="M6" i="7"/>
  <c r="K17" i="4"/>
  <c r="F6" i="7"/>
  <c r="E10" i="4"/>
  <c r="E6" i="4"/>
  <c r="H17" i="4"/>
  <c r="N15" i="7"/>
  <c r="P6" i="7"/>
  <c r="O17" i="4"/>
  <c r="Q6" i="7"/>
  <c r="G6" i="4"/>
  <c r="J6" i="7"/>
  <c r="G6" i="7"/>
  <c r="I17" i="4"/>
  <c r="G17" i="4"/>
  <c r="K6" i="4"/>
  <c r="H6" i="7"/>
  <c r="F15" i="7"/>
  <c r="N6" i="7"/>
  <c r="O6" i="7"/>
  <c r="N22" i="4"/>
  <c r="M17" i="4"/>
  <c r="G15" i="7"/>
  <c r="M6" i="4"/>
  <c r="L6" i="7"/>
  <c r="J15" i="7"/>
  <c r="O15" i="7"/>
  <c r="Q6" i="4"/>
  <c r="Q10" i="7"/>
  <c r="G10" i="7"/>
  <c r="K10" i="7"/>
  <c r="F10" i="7"/>
  <c r="L10" i="7"/>
  <c r="N10" i="7"/>
  <c r="P10" i="7"/>
  <c r="M10" i="7"/>
  <c r="O10" i="7"/>
  <c r="H10" i="7"/>
  <c r="I10" i="7"/>
  <c r="J10" i="7"/>
</calcChain>
</file>

<file path=xl/sharedStrings.xml><?xml version="1.0" encoding="utf-8"?>
<sst xmlns="http://schemas.openxmlformats.org/spreadsheetml/2006/main" count="385" uniqueCount="171">
  <si>
    <t>Р1_б</t>
  </si>
  <si>
    <t>тыс. рублей</t>
  </si>
  <si>
    <t>Показатель</t>
  </si>
  <si>
    <t>Единица</t>
  </si>
  <si>
    <t>1-Мониторинг табл.6.1 стр.1 гр.10</t>
  </si>
  <si>
    <t>Методика</t>
  </si>
  <si>
    <t>Объем НИОКР в расчете на одного научно-педагогического работника</t>
  </si>
  <si>
    <t>Объем НИОКР</t>
  </si>
  <si>
    <t>чел.</t>
  </si>
  <si>
    <t>Р2_б</t>
  </si>
  <si>
    <t>Доля работников в возрасте до 39 лет в общей численности профессорско-преподавательского состава</t>
  </si>
  <si>
    <t>Данные заполняет вуз</t>
  </si>
  <si>
    <t xml:space="preserve"> 1-Мониторинг табл.6.2 стр.3, гр.3</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</si>
  <si>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общей численности профессорско-преподавательского состава.</t>
  </si>
  <si>
    <t>Р3_б</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</si>
  <si>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</si>
  <si>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</si>
  <si>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t>
  </si>
  <si>
    <t>Р4_б</t>
  </si>
  <si>
    <t>Доходы университета из средств от приносящей доход деятельности в расчете на одного НПР</t>
  </si>
  <si>
    <t>Отношение объема средств университета, поступивших за отчетный год от приносящей доход деятельности, к численности НПР в отчетном году.</t>
  </si>
  <si>
    <t>1-Мониторинг табл.6.1 стр.6 гр.3</t>
  </si>
  <si>
    <t>Р5_б</t>
  </si>
  <si>
    <t>Количество обучающихся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 (очная форма)</t>
  </si>
  <si>
    <t>Количество обучающихся в университете в очной форме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t>
  </si>
  <si>
    <t>Р6_б</t>
  </si>
  <si>
    <t>Объем затрат на научные исследования и разработки из собственных средств университета в расчете на одного НПР</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</si>
  <si>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</si>
  <si>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1-Мониторинг табл.3.2.3 стр.6 гр.3</t>
  </si>
  <si>
    <t>№</t>
  </si>
  <si>
    <t>Р1_с1</t>
  </si>
  <si>
    <t>Р2_с1</t>
  </si>
  <si>
    <t>Количество публикаций, индексируемых в базе данных Scopus и отнесенных к I и II квартилям SNIP, в расчете на одного НПР</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</si>
  <si>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</si>
  <si>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Web of Science</t>
  </si>
  <si>
    <t>БД Scopus</t>
  </si>
  <si>
    <t>Р3_с1</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</si>
  <si>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</si>
  <si>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</si>
  <si>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Отношение среднесписочной численности работников, трудоустроенных по основному месту работы из числа исследователей в возрасте до 39 лет, к общей численности исследователей.</t>
  </si>
  <si>
    <t>Р4_с1</t>
  </si>
  <si>
    <t>Доля исследователей в возрасте до 39 лет в общей численности исследователей</t>
  </si>
  <si>
    <t>Р5_c1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</si>
  <si>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</si>
  <si>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тыс.рублей</t>
  </si>
  <si>
    <t>Объем средств, поступивших от выполнения научных исследований и разработок</t>
  </si>
  <si>
    <t>Объем средств от выполнения научно-исследовательских и опытно-конструкторских работ, выделенных в рамках государственного задания</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</si>
  <si>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</si>
  <si>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</si>
  <si>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</si>
  <si>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Р6_c1</t>
  </si>
  <si>
    <t>Объем средств, поступивших от использования результатов интеллектуальной деятельности</t>
  </si>
  <si>
    <t>1-Мониторинг табл.6.1 стр.1 гр.12</t>
  </si>
  <si>
    <t>Р1_с2</t>
  </si>
  <si>
    <t>Р2_с2</t>
  </si>
  <si>
    <t>Р5_c2</t>
  </si>
  <si>
    <t>Р7_c1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</si>
  <si>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</si>
  <si>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</si>
  <si>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обучающихся по программам магистратуры (очная форма)</t>
  </si>
  <si>
    <t>Численность обучающихся по программам подготовки научно-педагогических кадров в аспирантуре (адъюнктуре) (очная форма)</t>
  </si>
  <si>
    <t>Численность обучающихся по программам ординатуры (очная форма)</t>
  </si>
  <si>
    <t>Численность обучающихся по программам ассистентуры-стажировки (очная форма)</t>
  </si>
  <si>
    <t>Численность обучающихся по программам бакалавриата (очная форма)</t>
  </si>
  <si>
    <t>Численность обучающихся по программам специалитета (очная форма)</t>
  </si>
  <si>
    <t>1-Мониторинг табл.2.1 стр.5 гр. 7</t>
  </si>
  <si>
    <t>1-Мониторинг табл.2.1 стр.6 гр. 7</t>
  </si>
  <si>
    <t>1-Мониторинг табл.2.1 стр.7 гр. 7</t>
  </si>
  <si>
    <t>1-Мониторинг табл.2.1 стр.8 гр. 7</t>
  </si>
  <si>
    <t>1-Мониторинг табл.2.1 стр.9 гр. 7</t>
  </si>
  <si>
    <t>1-Мониторинг табл.2.1 стр.10 гр. 7</t>
  </si>
  <si>
    <t>Р8_c1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</si>
  <si>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</si>
  <si>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</si>
  <si>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иностранных обучающихся по программам магистратуры на условиях общего приема (очная форма)</t>
  </si>
  <si>
    <t>Численность иностранных обучающихся по программам магистратуры в рамках квоты (очная форма)</t>
  </si>
  <si>
    <t>Численность иностранных обучающихся по программам подготовки научно-педагогических кадров в аспирантуре (адъюнктуре) (очная форма)</t>
  </si>
  <si>
    <t>Численность иностранных обучающихся по программам ординатуры (очная форма)</t>
  </si>
  <si>
    <t xml:space="preserve"> Численность иностранных обучающихся по программам ассистентуры-стажировки (очная форма)</t>
  </si>
  <si>
    <t>1-Мониторинг табл.2.4.2 стр.3 гр.20</t>
  </si>
  <si>
    <t>1-Мониторинг табл.2.4.5 стр.3 гр.12</t>
  </si>
  <si>
    <t>1-Мониторинг табл.2.5.1 стр.1 гр.14</t>
  </si>
  <si>
    <t xml:space="preserve"> 1-Мониторинг табл.2.5.1 стр.2 гр.14</t>
  </si>
  <si>
    <t>1-Мониторинг табл.2.5.1 стр.3 гр.14</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</si>
  <si>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</si>
  <si>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</si>
  <si>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Р3_c2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</si>
  <si>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</si>
  <si>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</si>
  <si>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Общий объем средств, поступивших от реализации программ профессионального обучения</t>
  </si>
  <si>
    <t>Общий объем средств, поступивших от реализации дополнительных профессиональных программ</t>
  </si>
  <si>
    <t>1-Мониторинг табл.6.1 стр.1 гр.8</t>
  </si>
  <si>
    <t>1-Мониторинг табл.6.1 стр.1 гр.9</t>
  </si>
  <si>
    <t>Р4_c2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</si>
  <si>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</si>
  <si>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</si>
  <si>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Объем средств, поступивших от выполнения научных исследований и разработок из средств бюджета субъекта Российской Федерации</t>
  </si>
  <si>
    <t>Объем средств, поступивших от выполнения научных исследований и разработок из средств местного бюджета</t>
  </si>
  <si>
    <t>Объем средств, поступивших от выполнения научных исследований и разработок из средств организаций</t>
  </si>
  <si>
    <t>Объем средств, поступивших от выполнения научно-технических услуг из средств бюджета субъекта Российской Федерации</t>
  </si>
  <si>
    <t>Объем средств, поступивших от выполнения научно-технических услуг из средств местного бюджета</t>
  </si>
  <si>
    <t>Объем средств, поступивших от выполнения научно-технических услуг из средств организаций</t>
  </si>
  <si>
    <t>1-Мониторинг табл.6.1 стр.4 гр.10</t>
  </si>
  <si>
    <t>1-Мониторинг табл.6.1 стр.5 гр.10</t>
  </si>
  <si>
    <t>1-Мониторинг табл.6.1 стр.7 гр.10</t>
  </si>
  <si>
    <t>1-Мониторинг табл.6.1 стр.4 гр.11</t>
  </si>
  <si>
    <t>1-Мониторинг табл.6.1 стр.5 гр.11</t>
  </si>
  <si>
    <t>1-Мониторинг табл.6.1 стр.7 гр.11</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</si>
  <si>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</si>
  <si>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</si>
  <si>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</si>
  <si>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Численность обучающихся по программам подготовки кадров высшей квалификации по договорам о целевом обучении (очная форма)</t>
  </si>
  <si>
    <t xml:space="preserve"> 1-Мониторинг табл.2.4.2 стр.4 гр.17</t>
  </si>
  <si>
    <t>1-НК табл.2 стр.1 гр.8</t>
  </si>
  <si>
    <t>Р7_c2</t>
  </si>
  <si>
    <t>Доля обучающихся по образовательным программам высшего образования, прибывших из других субъектов Российской Федерации</t>
  </si>
  <si>
    <t>Численность принятых на обучение в отчетном году (очная форма)</t>
  </si>
  <si>
    <t>Численность принятых на обучение, получивших предыдущее образование в другом регионе (очная форма)</t>
  </si>
  <si>
    <t>1-Мониторинг табл.2.4.1 стр.4 гр.5</t>
  </si>
  <si>
    <t>1-Мониторинг табл.2.4.1 стр.4 гр.11</t>
  </si>
  <si>
    <t>1-Мониторинг табл.2.4.1 стр.4 гр.13</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</si>
  <si>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</si>
  <si>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Численность иностранных обучающихся по программам бакалавриата, специалитета и магистратуры на условиях общего приема (очная форма)</t>
  </si>
  <si>
    <t>Численность иностранных обучающихся по программам бакалавриата, специалитета, магистратуры в рамках квоты (очная форма)</t>
  </si>
  <si>
    <t>Численность иностранных обучающихся по программам ассистентуры-стажировки (очная форма)</t>
  </si>
  <si>
    <t xml:space="preserve"> 1-Мониторинг табл.2.4.2 стр.4 гр.20</t>
  </si>
  <si>
    <t xml:space="preserve"> 1-Мониторинг табл.2.4.5 стр.4 гр.12</t>
  </si>
  <si>
    <t>1-Мониторинг табл.2.5.1 стр.2 гр.14</t>
  </si>
  <si>
    <t>Р8_c2</t>
  </si>
  <si>
    <t>Отношение общего объема средств, поступивших за отчетный год от выполнения НИОКР, к численности НПР в отчетном году.</t>
  </si>
  <si>
    <t>ед.</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</si>
  <si>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</si>
  <si>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</si>
  <si>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Отношение числа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</si>
  <si>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</si>
  <si>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Средняя численность работников списочного состава (ППС, без внешних совместителей)</t>
  </si>
  <si>
    <t>Средняя численность работников списочного состава (ППС, без внешних совместителей) до 39 лет</t>
  </si>
  <si>
    <t>Средняя численность работников списочного состава (НР, без внешних совместителей)</t>
  </si>
  <si>
    <t>Средняя численность исследователей в возрасте до 39 лет  (без внешних совместителей)</t>
  </si>
  <si>
    <t>Средняя численность исследователей в университете (без внешних совместителей)</t>
  </si>
  <si>
    <t>1-Мониторинг табл.6.2 стр.3 гр.3</t>
  </si>
  <si>
    <t>1-Мониторинг табл.6.2 стр.4 гр.3</t>
  </si>
  <si>
    <t xml:space="preserve"> 1-Мониторинг табл.2.1 стр.7 гр. 7</t>
  </si>
  <si>
    <t xml:space="preserve"> 1-Мониторинг табл.2.1 стр.6 гр. 7</t>
  </si>
  <si>
    <t xml:space="preserve"> 1-Мониторинг табл.2.1 стр.5 гр. 7</t>
  </si>
  <si>
    <t>Объем затрат на проведение научных исследований и разработок за счет собственных средств университета в отчетном году к численности НПР в отчетном году</t>
  </si>
  <si>
    <t>Объем средств университета, поступивших за отчетный год от приносящей доход деятельности</t>
  </si>
  <si>
    <t>Информация</t>
  </si>
  <si>
    <t>Данные следует вводить начиная с базовой части гранта.</t>
  </si>
  <si>
    <t>Не залитые ячейки заполняются автоматически на основании введённых ранее данных.</t>
  </si>
  <si>
    <t>Значение показателей рассчитывается автоматически на основании соответствующих ему компонентов.</t>
  </si>
  <si>
    <t xml:space="preserve">При заполнении таблицы данные вносятся только в ячейки c заливкой. </t>
  </si>
  <si>
    <t>Объем средств, поступивших от выполнения творческих проектов</t>
  </si>
  <si>
    <t>1-Мониторинг табл.6.1 стр.01 гр.13</t>
  </si>
  <si>
    <t>Доля студентов, зачисленных на первый курс в году, предшествующем году проведения отбора,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</si>
  <si>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</si>
  <si>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Количество индексируемых в базе данных Scopus публикаций типов «Article», «Review» за последние три полных года, в расчете на одного НПР</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</si>
  <si>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</si>
  <si>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&gt;=0,6 равно 1, иначе 0</t>
  </si>
  <si>
    <r>
      <rPr>
        <b/>
        <sz val="8"/>
        <color rgb="FF000000"/>
        <rFont val="Times New Roman"/>
        <family val="1"/>
        <charset val="204"/>
      </rPr>
      <t xml:space="preserve">Для университетов г. Москвы и г. Санкт-Петербурга:
</t>
    </r>
    <r>
      <rPr>
        <sz val="8"/>
        <color rgb="FF000000"/>
        <rFont val="Times New Roman"/>
        <family val="1"/>
        <charset val="204"/>
      </rPr>
      <t xml:space="preserve">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t>
    </r>
    <r>
      <rPr>
        <b/>
        <sz val="8"/>
        <color rgb="FF000000"/>
        <rFont val="Times New Roman"/>
        <family val="1"/>
        <charset val="204"/>
      </rPr>
      <t xml:space="preserve">Для университетов, расположенных за пределами г. Москвы и г. Санкт-Петербурга:
</t>
    </r>
    <r>
      <rPr>
        <sz val="8"/>
        <color rgb="FF000000"/>
        <rFont val="Times New Roman"/>
        <family val="1"/>
        <charset val="204"/>
      </rPr>
      <t xml:space="preserve">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t>
    </r>
  </si>
  <si>
    <t>Регион (REG)</t>
  </si>
  <si>
    <t>Москва, Санкт-Петербург = 1, иначе =0</t>
  </si>
  <si>
    <t>Численность принятых на обучение в отчетном году иностранных граждан на условиях очного приема (очная форма)</t>
  </si>
  <si>
    <t>Р6_c2</t>
  </si>
  <si>
    <t xml:space="preserve">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
</t>
  </si>
  <si>
    <t>Общая численность обучающихся по образовательным программам бакалавриата по очной форме обучения</t>
  </si>
  <si>
    <t>Общая численность обучающихся по образовательным программам специалитета по очной форме обучения</t>
  </si>
  <si>
    <t>Общая численность обучающихся по образовательным программам магистратуры по очной форме обучения</t>
  </si>
  <si>
    <t>Объем доходов от результатов интеллектуальной деятельности, права на использование которых были переданы по лицензионному договору (соглашению), договору об отчуждении исключительного права, в расчете на одного НПР</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</si>
  <si>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 (далее - НПР)</t>
  </si>
  <si>
    <t xml:space="preserve">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средней 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</si>
</sst>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charset val="204"/>
      <scheme val="minor"/>
    </font>
    <font>
      <sz val="11"/>
      <color theme="1"/>
      <name val="Calibri"/>
      <family val="2"/>
      <charset val="204"/>
      <scheme val="minor"/>
    </font>
    <font>
      <sz val="8"/>
      <color rgb="FF000000"/>
      <name val="Times New Roman"/>
      <family val="1"/>
      <charset val="204"/>
    </font>
    <font>
      <b/>
      <sz val="8"/>
      <color rgb="FF000000"/>
      <name val="Times New Roman"/>
      <family val="1"/>
      <charset val="204"/>
    </font>
    <font>
      <sz val="8"/>
      <color theme="1"/>
      <name val="Calibri"/>
      <family val="2"/>
      <charset val="204"/>
      <scheme val="minor"/>
    </font>
    <font>
      <u/>
      <sz val="11"/>
      <color theme="10"/>
      <name val="Calibri"/>
      <family val="2"/>
      <charset val="204"/>
      <scheme val="minor"/>
    </font>
    <font>
      <u/>
      <sz val="8"/>
      <color theme="10"/>
      <name val="Times New Roman"/>
      <family val="1"/>
      <charset val="204"/>
    </font>
    <font>
      <sz val="8"/>
      <color theme="1"/>
      <name val="Times New Roman"/>
      <family val="1"/>
      <charset val="204"/>
    </font>
    <font>
      <b/>
      <sz val="14"/>
      <color rgb="FF000000"/>
      <name val="Times New Roman"/>
      <family val="1"/>
      <charset val="204"/>
    </font>
    <font>
      <sz val="15"/>
      <color rgb="FF000000"/>
      <name val="Times New Roman"/>
      <family val="1"/>
      <charset val="204"/>
    </font>
    <font>
      <sz val="8"/>
      <name val="Times New Roman"/>
      <family val="1"/>
      <charset val="204"/>
    </font>
    <font>
      <sz val="8"/>
      <name val="Calibri"/>
      <family val="2"/>
      <charset val="204"/>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E1F2"/>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84">
    <xf numFmtId="0" fontId="0" fillId="0" borderId="0" xfId="0"/>
    <xf numFmtId="0" fontId="2" fillId="0" borderId="1" xfId="0" applyFont="1" applyFill="1" applyBorder="1" applyAlignment="1">
      <alignment vertical="center" wrapText="1"/>
    </xf>
    <xf numFmtId="0" fontId="4" fillId="0"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3"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Fill="1" applyBorder="1" applyAlignment="1">
      <alignment vertical="center" wrapText="1"/>
    </xf>
    <xf numFmtId="0" fontId="4" fillId="0" borderId="7" xfId="0" applyFont="1" applyFill="1" applyBorder="1" applyAlignment="1">
      <alignment horizontal="center" vertical="center"/>
    </xf>
    <xf numFmtId="0" fontId="4" fillId="0" borderId="4" xfId="0" applyFont="1" applyBorder="1" applyAlignment="1">
      <alignment horizontal="center" vertical="center"/>
    </xf>
    <xf numFmtId="0" fontId="2" fillId="3" borderId="7" xfId="0" applyFont="1" applyFill="1" applyBorder="1" applyAlignment="1">
      <alignment vertical="center" wrapText="1"/>
    </xf>
    <xf numFmtId="0" fontId="4" fillId="3" borderId="7" xfId="0" applyFont="1" applyFill="1" applyBorder="1" applyAlignment="1">
      <alignment horizontal="center" vertical="center"/>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3" borderId="4" xfId="0" applyFont="1" applyFill="1" applyBorder="1" applyAlignment="1">
      <alignment horizontal="center" vertical="center"/>
    </xf>
    <xf numFmtId="0" fontId="2" fillId="2" borderId="7" xfId="0" applyFont="1" applyFill="1" applyBorder="1" applyAlignment="1">
      <alignment vertical="center" wrapText="1"/>
    </xf>
    <xf numFmtId="0" fontId="2" fillId="2" borderId="7" xfId="0" applyFont="1" applyFill="1" applyBorder="1" applyAlignment="1">
      <alignment horizontal="left" vertical="center" wrapText="1"/>
    </xf>
    <xf numFmtId="0" fontId="4" fillId="2" borderId="7" xfId="0" applyFont="1" applyFill="1" applyBorder="1" applyAlignment="1">
      <alignment horizontal="center" vertical="center"/>
    </xf>
    <xf numFmtId="0" fontId="2" fillId="0"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2" xfId="0" applyFont="1" applyFill="1" applyBorder="1" applyAlignment="1">
      <alignment horizontal="left" vertical="center" wrapText="1"/>
    </xf>
    <xf numFmtId="0" fontId="4" fillId="2" borderId="12" xfId="0" applyFont="1" applyFill="1" applyBorder="1" applyAlignment="1">
      <alignment horizontal="center" vertical="center"/>
    </xf>
    <xf numFmtId="0" fontId="6" fillId="3" borderId="1" xfId="2" applyFont="1" applyFill="1" applyBorder="1" applyAlignment="1">
      <alignment horizontal="left" vertical="center" wrapText="1"/>
    </xf>
    <xf numFmtId="0" fontId="6" fillId="3" borderId="7"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7" xfId="2" applyFont="1" applyFill="1" applyBorder="1" applyAlignment="1">
      <alignment horizontal="left" vertical="center" wrapText="1"/>
    </xf>
    <xf numFmtId="0" fontId="7" fillId="0" borderId="0" xfId="0" applyFont="1" applyAlignment="1">
      <alignment horizontal="left"/>
    </xf>
    <xf numFmtId="0" fontId="8" fillId="0" borderId="13" xfId="0" applyFont="1" applyBorder="1" applyAlignment="1">
      <alignment horizontal="center" vertical="center" wrapText="1"/>
    </xf>
    <xf numFmtId="0" fontId="9" fillId="0" borderId="14" xfId="0" applyFont="1" applyBorder="1" applyAlignment="1">
      <alignment horizontal="left" vertical="center" wrapText="1"/>
    </xf>
    <xf numFmtId="0" fontId="9" fillId="4" borderId="14" xfId="0" applyFont="1" applyFill="1" applyBorder="1" applyAlignment="1">
      <alignment horizontal="left" vertical="center" wrapText="1"/>
    </xf>
    <xf numFmtId="0" fontId="9" fillId="0" borderId="15" xfId="0" applyFont="1" applyBorder="1" applyAlignment="1">
      <alignment horizontal="left" vertical="center" wrapText="1"/>
    </xf>
    <xf numFmtId="164" fontId="4" fillId="0" borderId="4" xfId="0" applyNumberFormat="1" applyFont="1" applyBorder="1" applyAlignment="1">
      <alignment horizontal="center" vertical="center"/>
    </xf>
    <xf numFmtId="164" fontId="4" fillId="2" borderId="1" xfId="0" applyNumberFormat="1" applyFont="1" applyFill="1" applyBorder="1" applyAlignment="1" applyProtection="1">
      <alignment horizontal="center" vertical="center"/>
      <protection locked="0"/>
    </xf>
    <xf numFmtId="164" fontId="4" fillId="0" borderId="4" xfId="1" applyNumberFormat="1" applyFont="1" applyBorder="1" applyAlignment="1">
      <alignment horizontal="center" vertical="center"/>
    </xf>
    <xf numFmtId="164" fontId="4" fillId="0" borderId="7" xfId="0" applyNumberFormat="1" applyFont="1" applyFill="1" applyBorder="1" applyAlignment="1" applyProtection="1">
      <alignment horizontal="center" vertical="center"/>
    </xf>
    <xf numFmtId="164" fontId="4" fillId="3" borderId="1" xfId="0" applyNumberFormat="1" applyFont="1" applyFill="1" applyBorder="1" applyAlignment="1">
      <alignment horizontal="center" vertical="center"/>
    </xf>
    <xf numFmtId="164" fontId="4" fillId="3" borderId="7"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4" xfId="1" applyNumberFormat="1" applyFont="1" applyBorder="1" applyAlignment="1">
      <alignment horizontal="center" vertical="center" wrapText="1"/>
    </xf>
    <xf numFmtId="164" fontId="4" fillId="0" borderId="4" xfId="1" applyNumberFormat="1" applyFont="1" applyFill="1" applyBorder="1" applyAlignment="1">
      <alignment horizontal="center" vertical="center"/>
    </xf>
    <xf numFmtId="164" fontId="4" fillId="3" borderId="4" xfId="0" applyNumberFormat="1" applyFont="1" applyFill="1" applyBorder="1" applyAlignment="1">
      <alignment horizontal="center" vertical="center"/>
    </xf>
    <xf numFmtId="164" fontId="4" fillId="3" borderId="4" xfId="1" applyNumberFormat="1" applyFont="1" applyFill="1" applyBorder="1" applyAlignment="1">
      <alignment horizontal="center" vertical="center"/>
    </xf>
    <xf numFmtId="0" fontId="2" fillId="3" borderId="1" xfId="0" applyFont="1" applyFill="1" applyBorder="1" applyAlignment="1">
      <alignment horizontal="left" vertical="center" wrapText="1"/>
    </xf>
    <xf numFmtId="164" fontId="4" fillId="3" borderId="19" xfId="0" applyNumberFormat="1" applyFont="1" applyFill="1" applyBorder="1" applyAlignment="1" applyProtection="1">
      <alignment horizontal="center" vertical="center"/>
      <protection locked="0"/>
    </xf>
    <xf numFmtId="0" fontId="2" fillId="3" borderId="19" xfId="0" applyFont="1" applyFill="1" applyBorder="1" applyAlignment="1">
      <alignment horizontal="left" vertical="center" wrapText="1"/>
    </xf>
    <xf numFmtId="0" fontId="4" fillId="3" borderId="19" xfId="0" applyFont="1" applyFill="1" applyBorder="1" applyAlignment="1">
      <alignment horizontal="center" vertical="center"/>
    </xf>
    <xf numFmtId="0" fontId="2" fillId="3" borderId="4" xfId="0"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164" fontId="4" fillId="3" borderId="1" xfId="0" applyNumberFormat="1" applyFont="1" applyFill="1" applyBorder="1" applyAlignment="1" applyProtection="1">
      <alignment horizontal="center" vertical="center"/>
      <protection locked="0"/>
    </xf>
    <xf numFmtId="164" fontId="11" fillId="3" borderId="4"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cellXfs>
  <cellStyles count="3">
    <cellStyle name="Гиперссылка" xfId="2" builtinId="8"/>
    <cellStyle name="Обычный" xfId="0" builtinId="0"/>
    <cellStyle name="Процентный" xfId="1" builtinId="5"/>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A32C4-9C11-4030-BE89-EF32ABD9F783}">
  <dimension ref="A1:A5"/>
  <sheetViews>
    <sheetView zoomScale="85" zoomScaleNormal="85" workbookViewId="0"/>
  </sheetViews>
  <sheetFormatPr defaultRowHeight="14.4" x14ac:dyDescent="0.3"/>
  <cols>
    <col min="1" max="1" width="96.6640625" customWidth="1"/>
  </cols>
  <sheetData>
    <row r="1" spans="1:1" ht="17.399999999999999" x14ac:dyDescent="0.3">
      <c r="A1" s="34" t="s">
        <v>147</v>
      </c>
    </row>
    <row r="2" spans="1:1" ht="19.2" x14ac:dyDescent="0.3">
      <c r="A2" s="35" t="s">
        <v>148</v>
      </c>
    </row>
    <row r="3" spans="1:1" ht="19.2" x14ac:dyDescent="0.3">
      <c r="A3" s="36" t="s">
        <v>151</v>
      </c>
    </row>
    <row r="4" spans="1:1" ht="38.4" x14ac:dyDescent="0.3">
      <c r="A4" s="35" t="s">
        <v>149</v>
      </c>
    </row>
    <row r="5" spans="1:1" ht="39" thickBot="1" x14ac:dyDescent="0.35">
      <c r="A5" s="37" t="s">
        <v>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4C5C7-AE6D-4378-B1B8-A65DDCBFBCD0}">
  <sheetPr>
    <tabColor theme="0"/>
  </sheetPr>
  <dimension ref="A1:Q24"/>
  <sheetViews>
    <sheetView zoomScaleNormal="100" zoomScaleSheetLayoutView="100" workbookViewId="0">
      <pane xSplit="1" ySplit="1" topLeftCell="B14" activePane="bottomRight" state="frozen"/>
      <selection pane="topRight" activeCell="C1" sqref="C1"/>
      <selection pane="bottomLeft" activeCell="A2" sqref="A2"/>
      <selection pane="bottomRight" activeCell="Q23" sqref="Q23"/>
    </sheetView>
  </sheetViews>
  <sheetFormatPr defaultRowHeight="14.4" x14ac:dyDescent="0.3"/>
  <cols>
    <col min="1" max="1" width="7.6640625" bestFit="1" customWidth="1"/>
    <col min="2" max="2" width="34.109375" customWidth="1"/>
    <col min="3" max="3" width="52.88671875" style="33" customWidth="1"/>
    <col min="4" max="4" width="9.109375" bestFit="1" customWidth="1"/>
    <col min="5" max="17" width="11" customWidth="1"/>
  </cols>
  <sheetData>
    <row r="1" spans="1:17" ht="15" thickBot="1" x14ac:dyDescent="0.35">
      <c r="A1" s="8" t="s">
        <v>29</v>
      </c>
      <c r="B1" s="8" t="s">
        <v>2</v>
      </c>
      <c r="C1" s="8" t="s">
        <v>5</v>
      </c>
      <c r="D1" s="8" t="s">
        <v>3</v>
      </c>
      <c r="E1" s="8">
        <v>2018</v>
      </c>
      <c r="F1" s="8">
        <v>2019</v>
      </c>
      <c r="G1" s="8">
        <v>2020</v>
      </c>
      <c r="H1" s="8">
        <v>2021</v>
      </c>
      <c r="I1" s="8">
        <v>2022</v>
      </c>
      <c r="J1" s="8">
        <v>2023</v>
      </c>
      <c r="K1" s="9">
        <v>2024</v>
      </c>
      <c r="L1" s="9">
        <v>2025</v>
      </c>
      <c r="M1" s="9">
        <v>2026</v>
      </c>
      <c r="N1" s="9">
        <v>2027</v>
      </c>
      <c r="O1" s="9">
        <v>2028</v>
      </c>
      <c r="P1" s="9">
        <v>2029</v>
      </c>
      <c r="Q1" s="9">
        <v>2030</v>
      </c>
    </row>
    <row r="2" spans="1:17" ht="20.399999999999999" x14ac:dyDescent="0.3">
      <c r="A2" s="63" t="s">
        <v>0</v>
      </c>
      <c r="B2" s="10" t="s">
        <v>6</v>
      </c>
      <c r="C2" s="11" t="s">
        <v>129</v>
      </c>
      <c r="D2" s="12" t="s">
        <v>1</v>
      </c>
      <c r="E2" s="38">
        <f>IFERROR(((E3+E5*E4)/(E6+E7)),0)</f>
        <v>0</v>
      </c>
      <c r="F2" s="38">
        <f t="shared" ref="F2:Q2" si="0">IFERROR(((F3+F5*F4)/(F6+F7)),0)</f>
        <v>0</v>
      </c>
      <c r="G2" s="38">
        <f t="shared" si="0"/>
        <v>0</v>
      </c>
      <c r="H2" s="38">
        <f t="shared" si="0"/>
        <v>0</v>
      </c>
      <c r="I2" s="38">
        <f t="shared" si="0"/>
        <v>0</v>
      </c>
      <c r="J2" s="38">
        <f t="shared" si="0"/>
        <v>0</v>
      </c>
      <c r="K2" s="38">
        <f t="shared" si="0"/>
        <v>0</v>
      </c>
      <c r="L2" s="38">
        <f t="shared" si="0"/>
        <v>0</v>
      </c>
      <c r="M2" s="38">
        <f t="shared" si="0"/>
        <v>0</v>
      </c>
      <c r="N2" s="38">
        <f t="shared" si="0"/>
        <v>0</v>
      </c>
      <c r="O2" s="38">
        <f t="shared" si="0"/>
        <v>0</v>
      </c>
      <c r="P2" s="38">
        <f t="shared" si="0"/>
        <v>0</v>
      </c>
      <c r="Q2" s="38">
        <f t="shared" si="0"/>
        <v>0</v>
      </c>
    </row>
    <row r="3" spans="1:17" x14ac:dyDescent="0.3">
      <c r="A3" s="64"/>
      <c r="B3" s="3" t="s">
        <v>7</v>
      </c>
      <c r="C3" s="4" t="s">
        <v>4</v>
      </c>
      <c r="D3" s="5" t="s">
        <v>1</v>
      </c>
      <c r="E3" s="39">
        <v>0</v>
      </c>
      <c r="F3" s="39">
        <v>0</v>
      </c>
      <c r="G3" s="39">
        <v>0</v>
      </c>
      <c r="H3" s="39">
        <v>0</v>
      </c>
      <c r="I3" s="39">
        <v>0</v>
      </c>
      <c r="J3" s="39">
        <v>0</v>
      </c>
      <c r="K3" s="39">
        <v>0</v>
      </c>
      <c r="L3" s="39">
        <v>0</v>
      </c>
      <c r="M3" s="39">
        <v>0</v>
      </c>
      <c r="N3" s="39">
        <v>0</v>
      </c>
      <c r="O3" s="39">
        <v>0</v>
      </c>
      <c r="P3" s="39">
        <v>0</v>
      </c>
      <c r="Q3" s="39">
        <v>0</v>
      </c>
    </row>
    <row r="4" spans="1:17" ht="20.399999999999999" x14ac:dyDescent="0.3">
      <c r="A4" s="64"/>
      <c r="B4" s="56" t="s">
        <v>152</v>
      </c>
      <c r="C4" s="57" t="s">
        <v>153</v>
      </c>
      <c r="D4" s="6" t="s">
        <v>1</v>
      </c>
      <c r="E4" s="58">
        <v>0</v>
      </c>
      <c r="F4" s="58">
        <v>0</v>
      </c>
      <c r="G4" s="58">
        <v>0</v>
      </c>
      <c r="H4" s="58">
        <v>0</v>
      </c>
      <c r="I4" s="58">
        <v>0</v>
      </c>
      <c r="J4" s="58">
        <v>0</v>
      </c>
      <c r="K4" s="58">
        <v>0</v>
      </c>
      <c r="L4" s="58">
        <v>0</v>
      </c>
      <c r="M4" s="58">
        <v>0</v>
      </c>
      <c r="N4" s="58">
        <v>0</v>
      </c>
      <c r="O4" s="58">
        <v>0</v>
      </c>
      <c r="P4" s="58">
        <v>0</v>
      </c>
      <c r="Q4" s="58">
        <v>0</v>
      </c>
    </row>
    <row r="5" spans="1:17" ht="81.599999999999994" x14ac:dyDescent="0.3">
      <c r="A5" s="64"/>
      <c r="B5" s="56" t="s">
        <v>154</v>
      </c>
      <c r="C5" s="57" t="s">
        <v>158</v>
      </c>
      <c r="D5" s="6"/>
      <c r="E5" s="58">
        <v>0</v>
      </c>
      <c r="F5" s="58">
        <v>0</v>
      </c>
      <c r="G5" s="58">
        <v>0</v>
      </c>
      <c r="H5" s="58">
        <v>0</v>
      </c>
      <c r="I5" s="58">
        <v>0</v>
      </c>
      <c r="J5" s="58">
        <v>0</v>
      </c>
      <c r="K5" s="58">
        <v>0</v>
      </c>
      <c r="L5" s="58">
        <v>0</v>
      </c>
      <c r="M5" s="58">
        <v>0</v>
      </c>
      <c r="N5" s="58">
        <v>0</v>
      </c>
      <c r="O5" s="58">
        <v>0</v>
      </c>
      <c r="P5" s="58">
        <v>0</v>
      </c>
      <c r="Q5" s="58">
        <v>0</v>
      </c>
    </row>
    <row r="6" spans="1:17" ht="20.399999999999999" x14ac:dyDescent="0.3">
      <c r="A6" s="64"/>
      <c r="B6" s="3" t="s">
        <v>135</v>
      </c>
      <c r="C6" s="4" t="s">
        <v>140</v>
      </c>
      <c r="D6" s="5" t="s">
        <v>8</v>
      </c>
      <c r="E6" s="39">
        <v>0</v>
      </c>
      <c r="F6" s="39">
        <v>0</v>
      </c>
      <c r="G6" s="39">
        <v>0</v>
      </c>
      <c r="H6" s="39">
        <v>0</v>
      </c>
      <c r="I6" s="39">
        <v>0</v>
      </c>
      <c r="J6" s="39">
        <v>0</v>
      </c>
      <c r="K6" s="39">
        <v>0</v>
      </c>
      <c r="L6" s="39">
        <v>0</v>
      </c>
      <c r="M6" s="39">
        <v>0</v>
      </c>
      <c r="N6" s="39">
        <v>0</v>
      </c>
      <c r="O6" s="39">
        <v>0</v>
      </c>
      <c r="P6" s="39">
        <v>0</v>
      </c>
      <c r="Q6" s="39">
        <v>0</v>
      </c>
    </row>
    <row r="7" spans="1:17" ht="21" thickBot="1" x14ac:dyDescent="0.35">
      <c r="A7" s="65"/>
      <c r="B7" s="22" t="s">
        <v>137</v>
      </c>
      <c r="C7" s="23" t="s">
        <v>141</v>
      </c>
      <c r="D7" s="24" t="s">
        <v>8</v>
      </c>
      <c r="E7" s="39">
        <v>0</v>
      </c>
      <c r="F7" s="39">
        <v>0</v>
      </c>
      <c r="G7" s="39">
        <v>0</v>
      </c>
      <c r="H7" s="39">
        <v>0</v>
      </c>
      <c r="I7" s="39">
        <v>0</v>
      </c>
      <c r="J7" s="39">
        <v>0</v>
      </c>
      <c r="K7" s="39">
        <v>0</v>
      </c>
      <c r="L7" s="39">
        <v>0</v>
      </c>
      <c r="M7" s="39">
        <v>0</v>
      </c>
      <c r="N7" s="39">
        <v>0</v>
      </c>
      <c r="O7" s="39">
        <v>0</v>
      </c>
      <c r="P7" s="39">
        <v>0</v>
      </c>
      <c r="Q7" s="39">
        <v>0</v>
      </c>
    </row>
    <row r="8" spans="1:17" ht="40.799999999999997" x14ac:dyDescent="0.3">
      <c r="A8" s="66" t="s">
        <v>9</v>
      </c>
      <c r="B8" s="10" t="s">
        <v>10</v>
      </c>
      <c r="C8" s="11" t="s">
        <v>13</v>
      </c>
      <c r="D8" s="15" t="s">
        <v>17</v>
      </c>
      <c r="E8" s="40">
        <f>IFERROR((IF(E9&gt;E10,"ОШИБКА",(E9/E10)*100)),0)</f>
        <v>0</v>
      </c>
      <c r="F8" s="40">
        <f t="shared" ref="F8:Q8" si="1">IFERROR((IF(F9&gt;F10,"ОШИБКА",(F9/F10)*100)),0)</f>
        <v>0</v>
      </c>
      <c r="G8" s="40">
        <f t="shared" si="1"/>
        <v>0</v>
      </c>
      <c r="H8" s="40">
        <f t="shared" si="1"/>
        <v>0</v>
      </c>
      <c r="I8" s="40">
        <f t="shared" si="1"/>
        <v>0</v>
      </c>
      <c r="J8" s="40">
        <f t="shared" si="1"/>
        <v>0</v>
      </c>
      <c r="K8" s="40">
        <f t="shared" si="1"/>
        <v>0</v>
      </c>
      <c r="L8" s="40">
        <f t="shared" si="1"/>
        <v>0</v>
      </c>
      <c r="M8" s="40">
        <f t="shared" si="1"/>
        <v>0</v>
      </c>
      <c r="N8" s="40">
        <f t="shared" si="1"/>
        <v>0</v>
      </c>
      <c r="O8" s="40">
        <f t="shared" si="1"/>
        <v>0</v>
      </c>
      <c r="P8" s="40">
        <f t="shared" si="1"/>
        <v>0</v>
      </c>
      <c r="Q8" s="40">
        <f t="shared" si="1"/>
        <v>0</v>
      </c>
    </row>
    <row r="9" spans="1:17" ht="20.399999999999999" x14ac:dyDescent="0.3">
      <c r="A9" s="67"/>
      <c r="B9" s="3" t="s">
        <v>136</v>
      </c>
      <c r="C9" s="4" t="s">
        <v>11</v>
      </c>
      <c r="D9" s="5" t="s">
        <v>8</v>
      </c>
      <c r="E9" s="39">
        <v>0</v>
      </c>
      <c r="F9" s="39">
        <v>0</v>
      </c>
      <c r="G9" s="39">
        <v>0</v>
      </c>
      <c r="H9" s="39">
        <v>0</v>
      </c>
      <c r="I9" s="39">
        <v>0</v>
      </c>
      <c r="J9" s="39">
        <v>0</v>
      </c>
      <c r="K9" s="39">
        <v>0</v>
      </c>
      <c r="L9" s="39">
        <v>0</v>
      </c>
      <c r="M9" s="39">
        <v>0</v>
      </c>
      <c r="N9" s="39">
        <v>0</v>
      </c>
      <c r="O9" s="39">
        <v>0</v>
      </c>
      <c r="P9" s="39">
        <v>0</v>
      </c>
      <c r="Q9" s="39">
        <v>0</v>
      </c>
    </row>
    <row r="10" spans="1:17" ht="21" thickBot="1" x14ac:dyDescent="0.35">
      <c r="A10" s="68"/>
      <c r="B10" s="13" t="s">
        <v>135</v>
      </c>
      <c r="C10" s="32" t="s">
        <v>12</v>
      </c>
      <c r="D10" s="14" t="s">
        <v>8</v>
      </c>
      <c r="E10" s="41">
        <f>E6</f>
        <v>0</v>
      </c>
      <c r="F10" s="41">
        <f t="shared" ref="F10:Q10" si="2">F6</f>
        <v>0</v>
      </c>
      <c r="G10" s="41">
        <f t="shared" si="2"/>
        <v>0</v>
      </c>
      <c r="H10" s="41">
        <f t="shared" si="2"/>
        <v>0</v>
      </c>
      <c r="I10" s="41">
        <f t="shared" si="2"/>
        <v>0</v>
      </c>
      <c r="J10" s="41">
        <f t="shared" si="2"/>
        <v>0</v>
      </c>
      <c r="K10" s="41">
        <f t="shared" si="2"/>
        <v>0</v>
      </c>
      <c r="L10" s="41">
        <f t="shared" si="2"/>
        <v>0</v>
      </c>
      <c r="M10" s="41">
        <f t="shared" si="2"/>
        <v>0</v>
      </c>
      <c r="N10" s="41">
        <f t="shared" si="2"/>
        <v>0</v>
      </c>
      <c r="O10" s="41">
        <f t="shared" si="2"/>
        <v>0</v>
      </c>
      <c r="P10" s="41">
        <f t="shared" si="2"/>
        <v>0</v>
      </c>
      <c r="Q10" s="41">
        <f t="shared" si="2"/>
        <v>0</v>
      </c>
    </row>
    <row r="11" spans="1:17" ht="91.8" x14ac:dyDescent="0.3">
      <c r="A11" s="69" t="s">
        <v>14</v>
      </c>
      <c r="B11" s="18" t="s">
        <v>15</v>
      </c>
      <c r="C11" s="19" t="s">
        <v>16</v>
      </c>
      <c r="D11" s="20" t="s">
        <v>17</v>
      </c>
      <c r="E11" s="48">
        <f>IFERROR((IF(E12&gt;(E13+E14+E15),"ОШИБКА",E12/(E13+E14+E15)*100)),0)</f>
        <v>0</v>
      </c>
      <c r="F11" s="48">
        <f t="shared" ref="F11:Q11" si="3">IFERROR((IF(F12&gt;(F13+F14+F15),"ОШИБКА",F12/(F13+F14+F15)*100)),0)</f>
        <v>0</v>
      </c>
      <c r="G11" s="48">
        <f t="shared" si="3"/>
        <v>0</v>
      </c>
      <c r="H11" s="48">
        <f t="shared" si="3"/>
        <v>0</v>
      </c>
      <c r="I11" s="48">
        <f t="shared" si="3"/>
        <v>0</v>
      </c>
      <c r="J11" s="48">
        <f t="shared" si="3"/>
        <v>0</v>
      </c>
      <c r="K11" s="48">
        <f t="shared" si="3"/>
        <v>0</v>
      </c>
      <c r="L11" s="48">
        <f t="shared" si="3"/>
        <v>0</v>
      </c>
      <c r="M11" s="48">
        <f t="shared" si="3"/>
        <v>0</v>
      </c>
      <c r="N11" s="48">
        <f t="shared" si="3"/>
        <v>0</v>
      </c>
      <c r="O11" s="48">
        <f t="shared" si="3"/>
        <v>0</v>
      </c>
      <c r="P11" s="48">
        <f t="shared" si="3"/>
        <v>0</v>
      </c>
      <c r="Q11" s="48">
        <f t="shared" si="3"/>
        <v>0</v>
      </c>
    </row>
    <row r="12" spans="1:17" ht="102" x14ac:dyDescent="0.3">
      <c r="A12" s="70"/>
      <c r="B12" s="3" t="s">
        <v>155</v>
      </c>
      <c r="C12" s="4" t="s">
        <v>11</v>
      </c>
      <c r="D12" s="5" t="s">
        <v>8</v>
      </c>
      <c r="E12" s="39">
        <v>0</v>
      </c>
      <c r="F12" s="39">
        <v>0</v>
      </c>
      <c r="G12" s="39">
        <v>0</v>
      </c>
      <c r="H12" s="39">
        <v>0</v>
      </c>
      <c r="I12" s="39">
        <v>0</v>
      </c>
      <c r="J12" s="39">
        <v>0</v>
      </c>
      <c r="K12" s="39">
        <v>0</v>
      </c>
      <c r="L12" s="39">
        <v>0</v>
      </c>
      <c r="M12" s="39">
        <v>0</v>
      </c>
      <c r="N12" s="39">
        <v>0</v>
      </c>
      <c r="O12" s="39">
        <v>0</v>
      </c>
      <c r="P12" s="39">
        <v>0</v>
      </c>
      <c r="Q12" s="39">
        <v>0</v>
      </c>
    </row>
    <row r="13" spans="1:17" ht="30.6" x14ac:dyDescent="0.3">
      <c r="A13" s="70"/>
      <c r="B13" s="3" t="s">
        <v>165</v>
      </c>
      <c r="C13" s="4" t="s">
        <v>144</v>
      </c>
      <c r="D13" s="5" t="s">
        <v>8</v>
      </c>
      <c r="E13" s="39">
        <v>0</v>
      </c>
      <c r="F13" s="39">
        <v>0</v>
      </c>
      <c r="G13" s="39">
        <v>0</v>
      </c>
      <c r="H13" s="39">
        <v>0</v>
      </c>
      <c r="I13" s="39">
        <v>0</v>
      </c>
      <c r="J13" s="39">
        <v>0</v>
      </c>
      <c r="K13" s="39">
        <v>0</v>
      </c>
      <c r="L13" s="39">
        <v>0</v>
      </c>
      <c r="M13" s="39">
        <v>0</v>
      </c>
      <c r="N13" s="39">
        <v>0</v>
      </c>
      <c r="O13" s="39">
        <v>0</v>
      </c>
      <c r="P13" s="39">
        <v>0</v>
      </c>
      <c r="Q13" s="39">
        <v>0</v>
      </c>
    </row>
    <row r="14" spans="1:17" ht="30.6" x14ac:dyDescent="0.3">
      <c r="A14" s="70"/>
      <c r="B14" s="3" t="s">
        <v>166</v>
      </c>
      <c r="C14" s="4" t="s">
        <v>143</v>
      </c>
      <c r="D14" s="5" t="s">
        <v>8</v>
      </c>
      <c r="E14" s="39">
        <v>0</v>
      </c>
      <c r="F14" s="39">
        <v>0</v>
      </c>
      <c r="G14" s="39">
        <v>0</v>
      </c>
      <c r="H14" s="39">
        <v>0</v>
      </c>
      <c r="I14" s="39">
        <v>0</v>
      </c>
      <c r="J14" s="39">
        <v>0</v>
      </c>
      <c r="K14" s="39">
        <v>0</v>
      </c>
      <c r="L14" s="39">
        <v>0</v>
      </c>
      <c r="M14" s="39">
        <v>0</v>
      </c>
      <c r="N14" s="39">
        <v>0</v>
      </c>
      <c r="O14" s="39">
        <v>0</v>
      </c>
      <c r="P14" s="39">
        <v>0</v>
      </c>
      <c r="Q14" s="39">
        <v>0</v>
      </c>
    </row>
    <row r="15" spans="1:17" ht="31.2" thickBot="1" x14ac:dyDescent="0.35">
      <c r="A15" s="71"/>
      <c r="B15" s="22" t="s">
        <v>167</v>
      </c>
      <c r="C15" s="23" t="s">
        <v>142</v>
      </c>
      <c r="D15" s="24" t="s">
        <v>8</v>
      </c>
      <c r="E15" s="39">
        <v>0</v>
      </c>
      <c r="F15" s="39">
        <v>0</v>
      </c>
      <c r="G15" s="39">
        <v>0</v>
      </c>
      <c r="H15" s="39">
        <v>0</v>
      </c>
      <c r="I15" s="39">
        <v>0</v>
      </c>
      <c r="J15" s="39">
        <v>0</v>
      </c>
      <c r="K15" s="39">
        <v>0</v>
      </c>
      <c r="L15" s="39">
        <v>0</v>
      </c>
      <c r="M15" s="39">
        <v>0</v>
      </c>
      <c r="N15" s="39">
        <v>0</v>
      </c>
      <c r="O15" s="39">
        <v>0</v>
      </c>
      <c r="P15" s="39">
        <v>0</v>
      </c>
      <c r="Q15" s="39">
        <v>0</v>
      </c>
    </row>
    <row r="16" spans="1:17" ht="20.399999999999999" x14ac:dyDescent="0.3">
      <c r="A16" s="60" t="s">
        <v>18</v>
      </c>
      <c r="B16" s="18" t="s">
        <v>19</v>
      </c>
      <c r="C16" s="19" t="s">
        <v>20</v>
      </c>
      <c r="D16" s="20" t="s">
        <v>1</v>
      </c>
      <c r="E16" s="38">
        <f>IFERROR((E17/(E18+E19)),0)</f>
        <v>0</v>
      </c>
      <c r="F16" s="38">
        <f t="shared" ref="F16:Q16" si="4">IFERROR((F17/(F18+F19)),0)</f>
        <v>0</v>
      </c>
      <c r="G16" s="38">
        <f t="shared" si="4"/>
        <v>0</v>
      </c>
      <c r="H16" s="38">
        <f t="shared" si="4"/>
        <v>0</v>
      </c>
      <c r="I16" s="38">
        <f t="shared" si="4"/>
        <v>0</v>
      </c>
      <c r="J16" s="38">
        <f t="shared" si="4"/>
        <v>0</v>
      </c>
      <c r="K16" s="38">
        <f t="shared" si="4"/>
        <v>0</v>
      </c>
      <c r="L16" s="38">
        <f t="shared" si="4"/>
        <v>0</v>
      </c>
      <c r="M16" s="38">
        <f t="shared" si="4"/>
        <v>0</v>
      </c>
      <c r="N16" s="38">
        <f t="shared" si="4"/>
        <v>0</v>
      </c>
      <c r="O16" s="38">
        <f t="shared" si="4"/>
        <v>0</v>
      </c>
      <c r="P16" s="38">
        <f t="shared" si="4"/>
        <v>0</v>
      </c>
      <c r="Q16" s="38">
        <f t="shared" si="4"/>
        <v>0</v>
      </c>
    </row>
    <row r="17" spans="1:17" ht="20.399999999999999" x14ac:dyDescent="0.3">
      <c r="A17" s="61"/>
      <c r="B17" s="3" t="s">
        <v>146</v>
      </c>
      <c r="C17" s="4" t="s">
        <v>21</v>
      </c>
      <c r="D17" s="5" t="s">
        <v>1</v>
      </c>
      <c r="E17" s="39">
        <v>0</v>
      </c>
      <c r="F17" s="39">
        <v>0</v>
      </c>
      <c r="G17" s="39">
        <v>0</v>
      </c>
      <c r="H17" s="39">
        <v>0</v>
      </c>
      <c r="I17" s="39">
        <v>0</v>
      </c>
      <c r="J17" s="39">
        <v>0</v>
      </c>
      <c r="K17" s="39">
        <v>0</v>
      </c>
      <c r="L17" s="39">
        <v>0</v>
      </c>
      <c r="M17" s="39">
        <v>0</v>
      </c>
      <c r="N17" s="39">
        <v>0</v>
      </c>
      <c r="O17" s="39">
        <v>0</v>
      </c>
      <c r="P17" s="39">
        <v>0</v>
      </c>
      <c r="Q17" s="39">
        <v>0</v>
      </c>
    </row>
    <row r="18" spans="1:17" ht="20.399999999999999" x14ac:dyDescent="0.3">
      <c r="A18" s="61"/>
      <c r="B18" s="7" t="s">
        <v>135</v>
      </c>
      <c r="C18" s="31" t="s">
        <v>140</v>
      </c>
      <c r="D18" s="2" t="s">
        <v>8</v>
      </c>
      <c r="E18" s="44">
        <f>E6</f>
        <v>0</v>
      </c>
      <c r="F18" s="44">
        <f t="shared" ref="F18:Q18" si="5">F6</f>
        <v>0</v>
      </c>
      <c r="G18" s="44">
        <f t="shared" si="5"/>
        <v>0</v>
      </c>
      <c r="H18" s="44">
        <f t="shared" si="5"/>
        <v>0</v>
      </c>
      <c r="I18" s="44">
        <f t="shared" si="5"/>
        <v>0</v>
      </c>
      <c r="J18" s="44">
        <f t="shared" si="5"/>
        <v>0</v>
      </c>
      <c r="K18" s="44">
        <f t="shared" si="5"/>
        <v>0</v>
      </c>
      <c r="L18" s="44">
        <f t="shared" si="5"/>
        <v>0</v>
      </c>
      <c r="M18" s="44">
        <f t="shared" si="5"/>
        <v>0</v>
      </c>
      <c r="N18" s="44">
        <f t="shared" si="5"/>
        <v>0</v>
      </c>
      <c r="O18" s="44">
        <f t="shared" si="5"/>
        <v>0</v>
      </c>
      <c r="P18" s="44">
        <f t="shared" si="5"/>
        <v>0</v>
      </c>
      <c r="Q18" s="44">
        <f t="shared" si="5"/>
        <v>0</v>
      </c>
    </row>
    <row r="19" spans="1:17" ht="21" thickBot="1" x14ac:dyDescent="0.35">
      <c r="A19" s="62"/>
      <c r="B19" s="16" t="s">
        <v>137</v>
      </c>
      <c r="C19" s="32" t="s">
        <v>141</v>
      </c>
      <c r="D19" s="14" t="s">
        <v>8</v>
      </c>
      <c r="E19" s="45">
        <f>E7</f>
        <v>0</v>
      </c>
      <c r="F19" s="45">
        <f t="shared" ref="F19:Q19" si="6">F7</f>
        <v>0</v>
      </c>
      <c r="G19" s="45">
        <f t="shared" si="6"/>
        <v>0</v>
      </c>
      <c r="H19" s="45">
        <f t="shared" si="6"/>
        <v>0</v>
      </c>
      <c r="I19" s="45">
        <f t="shared" si="6"/>
        <v>0</v>
      </c>
      <c r="J19" s="45">
        <f t="shared" si="6"/>
        <v>0</v>
      </c>
      <c r="K19" s="45">
        <f t="shared" si="6"/>
        <v>0</v>
      </c>
      <c r="L19" s="45">
        <f t="shared" si="6"/>
        <v>0</v>
      </c>
      <c r="M19" s="45">
        <f t="shared" si="6"/>
        <v>0</v>
      </c>
      <c r="N19" s="45">
        <f t="shared" si="6"/>
        <v>0</v>
      </c>
      <c r="O19" s="45">
        <f t="shared" si="6"/>
        <v>0</v>
      </c>
      <c r="P19" s="45">
        <f t="shared" si="6"/>
        <v>0</v>
      </c>
      <c r="Q19" s="45">
        <f t="shared" si="6"/>
        <v>0</v>
      </c>
    </row>
    <row r="20" spans="1:17" ht="145.5" customHeight="1" thickBot="1" x14ac:dyDescent="0.35">
      <c r="A20" s="25" t="s">
        <v>22</v>
      </c>
      <c r="B20" s="26" t="s">
        <v>23</v>
      </c>
      <c r="C20" s="27" t="s">
        <v>24</v>
      </c>
      <c r="D20" s="28" t="s">
        <v>8</v>
      </c>
      <c r="E20" s="39">
        <v>0</v>
      </c>
      <c r="F20" s="39">
        <v>0</v>
      </c>
      <c r="G20" s="39">
        <v>0</v>
      </c>
      <c r="H20" s="39">
        <v>0</v>
      </c>
      <c r="I20" s="39">
        <v>0</v>
      </c>
      <c r="J20" s="39">
        <v>0</v>
      </c>
      <c r="K20" s="39">
        <v>0</v>
      </c>
      <c r="L20" s="39">
        <v>0</v>
      </c>
      <c r="M20" s="39">
        <v>0</v>
      </c>
      <c r="N20" s="39">
        <v>0</v>
      </c>
      <c r="O20" s="39">
        <v>0</v>
      </c>
      <c r="P20" s="39">
        <v>0</v>
      </c>
      <c r="Q20" s="39">
        <v>0</v>
      </c>
    </row>
    <row r="21" spans="1:17" ht="71.400000000000006" x14ac:dyDescent="0.3">
      <c r="A21" s="60" t="s">
        <v>25</v>
      </c>
      <c r="B21" s="18" t="s">
        <v>26</v>
      </c>
      <c r="C21" s="19" t="s">
        <v>27</v>
      </c>
      <c r="D21" s="20" t="s">
        <v>1</v>
      </c>
      <c r="E21" s="38">
        <f>IFERROR((E22/(E23+E24)),0)</f>
        <v>0</v>
      </c>
      <c r="F21" s="38">
        <f t="shared" ref="F21:Q21" si="7">IFERROR((F22/(F23+F24)),0)</f>
        <v>0</v>
      </c>
      <c r="G21" s="38">
        <f t="shared" si="7"/>
        <v>0</v>
      </c>
      <c r="H21" s="38">
        <f t="shared" si="7"/>
        <v>0</v>
      </c>
      <c r="I21" s="38">
        <f t="shared" si="7"/>
        <v>0</v>
      </c>
      <c r="J21" s="38">
        <f t="shared" si="7"/>
        <v>0</v>
      </c>
      <c r="K21" s="38">
        <f t="shared" si="7"/>
        <v>0</v>
      </c>
      <c r="L21" s="38">
        <f t="shared" si="7"/>
        <v>0</v>
      </c>
      <c r="M21" s="38">
        <f t="shared" si="7"/>
        <v>0</v>
      </c>
      <c r="N21" s="38">
        <f t="shared" si="7"/>
        <v>0</v>
      </c>
      <c r="O21" s="38">
        <f t="shared" si="7"/>
        <v>0</v>
      </c>
      <c r="P21" s="38">
        <f t="shared" si="7"/>
        <v>0</v>
      </c>
      <c r="Q21" s="38">
        <f t="shared" si="7"/>
        <v>0</v>
      </c>
    </row>
    <row r="22" spans="1:17" ht="40.799999999999997" x14ac:dyDescent="0.3">
      <c r="A22" s="61"/>
      <c r="B22" s="3" t="s">
        <v>145</v>
      </c>
      <c r="C22" s="4" t="s">
        <v>28</v>
      </c>
      <c r="D22" s="5" t="s">
        <v>1</v>
      </c>
      <c r="E22" s="39">
        <v>0</v>
      </c>
      <c r="F22" s="39">
        <v>0</v>
      </c>
      <c r="G22" s="39">
        <v>0</v>
      </c>
      <c r="H22" s="39">
        <v>0</v>
      </c>
      <c r="I22" s="39">
        <v>0</v>
      </c>
      <c r="J22" s="39">
        <v>0</v>
      </c>
      <c r="K22" s="39">
        <v>0</v>
      </c>
      <c r="L22" s="39">
        <v>0</v>
      </c>
      <c r="M22" s="39">
        <v>0</v>
      </c>
      <c r="N22" s="39">
        <v>0</v>
      </c>
      <c r="O22" s="39">
        <v>0</v>
      </c>
      <c r="P22" s="39">
        <v>0</v>
      </c>
      <c r="Q22" s="39">
        <v>0</v>
      </c>
    </row>
    <row r="23" spans="1:17" ht="20.399999999999999" x14ac:dyDescent="0.3">
      <c r="A23" s="61"/>
      <c r="B23" s="7" t="s">
        <v>135</v>
      </c>
      <c r="C23" s="31" t="s">
        <v>140</v>
      </c>
      <c r="D23" s="2" t="s">
        <v>8</v>
      </c>
      <c r="E23" s="44">
        <f>E6</f>
        <v>0</v>
      </c>
      <c r="F23" s="44">
        <f t="shared" ref="F23:Q23" si="8">F6</f>
        <v>0</v>
      </c>
      <c r="G23" s="44">
        <f t="shared" si="8"/>
        <v>0</v>
      </c>
      <c r="H23" s="44">
        <f t="shared" si="8"/>
        <v>0</v>
      </c>
      <c r="I23" s="44">
        <f t="shared" si="8"/>
        <v>0</v>
      </c>
      <c r="J23" s="44">
        <f t="shared" si="8"/>
        <v>0</v>
      </c>
      <c r="K23" s="44">
        <f t="shared" si="8"/>
        <v>0</v>
      </c>
      <c r="L23" s="44">
        <f t="shared" si="8"/>
        <v>0</v>
      </c>
      <c r="M23" s="44">
        <f t="shared" si="8"/>
        <v>0</v>
      </c>
      <c r="N23" s="44">
        <f t="shared" si="8"/>
        <v>0</v>
      </c>
      <c r="O23" s="44">
        <f t="shared" si="8"/>
        <v>0</v>
      </c>
      <c r="P23" s="44">
        <f t="shared" si="8"/>
        <v>0</v>
      </c>
      <c r="Q23" s="44">
        <f t="shared" si="8"/>
        <v>0</v>
      </c>
    </row>
    <row r="24" spans="1:17" ht="21" thickBot="1" x14ac:dyDescent="0.35">
      <c r="A24" s="62"/>
      <c r="B24" s="16" t="s">
        <v>137</v>
      </c>
      <c r="C24" s="32" t="s">
        <v>141</v>
      </c>
      <c r="D24" s="14" t="s">
        <v>8</v>
      </c>
      <c r="E24" s="45">
        <f>E7</f>
        <v>0</v>
      </c>
      <c r="F24" s="45">
        <f t="shared" ref="F24:Q24" si="9">F7</f>
        <v>0</v>
      </c>
      <c r="G24" s="45">
        <f t="shared" si="9"/>
        <v>0</v>
      </c>
      <c r="H24" s="45">
        <f t="shared" si="9"/>
        <v>0</v>
      </c>
      <c r="I24" s="45">
        <f t="shared" si="9"/>
        <v>0</v>
      </c>
      <c r="J24" s="45">
        <f t="shared" si="9"/>
        <v>0</v>
      </c>
      <c r="K24" s="45">
        <f t="shared" si="9"/>
        <v>0</v>
      </c>
      <c r="L24" s="45">
        <f t="shared" si="9"/>
        <v>0</v>
      </c>
      <c r="M24" s="45">
        <f t="shared" si="9"/>
        <v>0</v>
      </c>
      <c r="N24" s="45">
        <f t="shared" si="9"/>
        <v>0</v>
      </c>
      <c r="O24" s="45">
        <f t="shared" si="9"/>
        <v>0</v>
      </c>
      <c r="P24" s="45">
        <f t="shared" si="9"/>
        <v>0</v>
      </c>
      <c r="Q24" s="45">
        <f t="shared" si="9"/>
        <v>0</v>
      </c>
    </row>
  </sheetData>
  <sheetProtection formatColumns="0" formatRows="0" insertColumns="0" insertRows="0" deleteColumns="0" deleteRows="0" sort="0"/>
  <autoFilter ref="A1:Q24" xr:uid="{1F64C5C7-AE6D-4378-B1B8-A65DDCBFBCD0}"/>
  <mergeCells count="5">
    <mergeCell ref="A21:A24"/>
    <mergeCell ref="A2:A7"/>
    <mergeCell ref="A8:A10"/>
    <mergeCell ref="A16:A19"/>
    <mergeCell ref="A11:A15"/>
  </mergeCells>
  <conditionalFormatting sqref="A2:B2">
    <cfRule type="duplicateValues" dxfId="110" priority="33"/>
  </conditionalFormatting>
  <conditionalFormatting sqref="C2">
    <cfRule type="duplicateValues" dxfId="109" priority="31"/>
  </conditionalFormatting>
  <conditionalFormatting sqref="C3:C4 C9 C11 B12 C6:C7">
    <cfRule type="duplicateValues" dxfId="108" priority="29"/>
  </conditionalFormatting>
  <conditionalFormatting sqref="B3:B7 B9">
    <cfRule type="duplicateValues" dxfId="107" priority="27"/>
  </conditionalFormatting>
  <conditionalFormatting sqref="A8:B8">
    <cfRule type="duplicateValues" dxfId="106" priority="26"/>
  </conditionalFormatting>
  <conditionalFormatting sqref="C10">
    <cfRule type="duplicateValues" dxfId="105" priority="25"/>
  </conditionalFormatting>
  <conditionalFormatting sqref="B10">
    <cfRule type="duplicateValues" dxfId="104" priority="24"/>
  </conditionalFormatting>
  <conditionalFormatting sqref="C8">
    <cfRule type="duplicateValues" dxfId="103" priority="23"/>
  </conditionalFormatting>
  <conditionalFormatting sqref="A11:B11">
    <cfRule type="duplicateValues" dxfId="102" priority="22"/>
  </conditionalFormatting>
  <conditionalFormatting sqref="C12">
    <cfRule type="duplicateValues" dxfId="101" priority="21"/>
  </conditionalFormatting>
  <conditionalFormatting sqref="C20 A16 B22 B16:C19">
    <cfRule type="duplicateValues" dxfId="100" priority="15"/>
  </conditionalFormatting>
  <conditionalFormatting sqref="B20">
    <cfRule type="duplicateValues" dxfId="99" priority="14"/>
  </conditionalFormatting>
  <conditionalFormatting sqref="A20">
    <cfRule type="duplicateValues" dxfId="98" priority="13"/>
  </conditionalFormatting>
  <conditionalFormatting sqref="C21">
    <cfRule type="duplicateValues" dxfId="97" priority="12"/>
  </conditionalFormatting>
  <conditionalFormatting sqref="B21">
    <cfRule type="duplicateValues" dxfId="96" priority="11"/>
  </conditionalFormatting>
  <conditionalFormatting sqref="A21">
    <cfRule type="duplicateValues" dxfId="95" priority="10"/>
  </conditionalFormatting>
  <conditionalFormatting sqref="B23:B24">
    <cfRule type="duplicateValues" dxfId="94" priority="8"/>
  </conditionalFormatting>
  <conditionalFormatting sqref="C22:C24">
    <cfRule type="duplicateValues" dxfId="93" priority="7"/>
  </conditionalFormatting>
  <conditionalFormatting sqref="B13:B15">
    <cfRule type="duplicateValues" dxfId="92" priority="97"/>
  </conditionalFormatting>
  <conditionalFormatting sqref="C13:C15">
    <cfRule type="duplicateValues" dxfId="91" priority="98"/>
  </conditionalFormatting>
  <hyperlinks>
    <hyperlink ref="C18" location="'Базовая часть'!C4" display="1-Мониторинг табл.6.2 стр.3 гр.3" xr:uid="{8CD6C38E-098C-4FC7-8103-1B250C135303}"/>
    <hyperlink ref="C19" location="'Базовая часть'!C5" display="1-Мониторинг табл.6.2 стр.4 гр.3" xr:uid="{BC0E50AC-DFFA-4A8E-B9DC-B3BDA569A1CF}"/>
    <hyperlink ref="C23" location="'Базовая часть'!C4" display="1-Мониторинг табл.6.2 стр.3 гр.3" xr:uid="{4B28B600-366F-43A6-A275-2CCA7DE4C135}"/>
    <hyperlink ref="C24" location="'Базовая часть'!C5" display="1-Мониторинг табл.6.2 стр.4 гр.3" xr:uid="{6E1561D6-11E6-4A5B-86FB-C25673B11B91}"/>
    <hyperlink ref="C10" location="'Базовая часть'!C4" display=" 1-Мониторинг табл.6.2 стр.3, гр.3" xr:uid="{C1E707D2-A0B1-4168-A16E-CA378133B629}"/>
  </hyperlinks>
  <pageMargins left="0.7" right="0.7" top="0.75" bottom="0.75" header="0.3" footer="0.3"/>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8E80C-E5FA-4349-A3C4-F3E483042DEA}">
  <dimension ref="A1:Q42"/>
  <sheetViews>
    <sheetView view="pageBreakPreview" zoomScale="85" zoomScaleNormal="85" zoomScaleSheetLayoutView="85" workbookViewId="0">
      <pane xSplit="1" ySplit="1" topLeftCell="C11" activePane="bottomRight" state="frozen"/>
      <selection pane="topRight" activeCell="B1" sqref="B1"/>
      <selection pane="bottomLeft" activeCell="A2" sqref="A2"/>
      <selection pane="bottomRight" activeCell="G3" sqref="G3"/>
    </sheetView>
  </sheetViews>
  <sheetFormatPr defaultRowHeight="14.4" x14ac:dyDescent="0.3"/>
  <cols>
    <col min="1" max="1" width="7.6640625" bestFit="1" customWidth="1"/>
    <col min="2" max="2" width="56.33203125" customWidth="1"/>
    <col min="3" max="3" width="52.88671875" style="33" customWidth="1"/>
    <col min="4" max="4" width="9" bestFit="1" customWidth="1"/>
    <col min="5" max="17" width="10.109375" customWidth="1"/>
  </cols>
  <sheetData>
    <row r="1" spans="1:17" ht="15" thickBot="1" x14ac:dyDescent="0.35">
      <c r="A1" s="8" t="s">
        <v>29</v>
      </c>
      <c r="B1" s="8" t="s">
        <v>2</v>
      </c>
      <c r="C1" s="8" t="s">
        <v>5</v>
      </c>
      <c r="D1" s="8" t="s">
        <v>3</v>
      </c>
      <c r="E1" s="8">
        <v>2018</v>
      </c>
      <c r="F1" s="8">
        <v>2019</v>
      </c>
      <c r="G1" s="8">
        <v>2020</v>
      </c>
      <c r="H1" s="8">
        <v>2021</v>
      </c>
      <c r="I1" s="8">
        <v>2022</v>
      </c>
      <c r="J1" s="8">
        <v>2023</v>
      </c>
      <c r="K1" s="9">
        <v>2024</v>
      </c>
      <c r="L1" s="9">
        <v>2025</v>
      </c>
      <c r="M1" s="9">
        <v>2026</v>
      </c>
      <c r="N1" s="9">
        <v>2027</v>
      </c>
      <c r="O1" s="9">
        <v>2028</v>
      </c>
      <c r="P1" s="9">
        <v>2029</v>
      </c>
      <c r="Q1" s="9">
        <v>2030</v>
      </c>
    </row>
    <row r="2" spans="1:17" ht="255" x14ac:dyDescent="0.3">
      <c r="A2" s="78" t="s">
        <v>30</v>
      </c>
      <c r="B2" s="1" t="s">
        <v>169</v>
      </c>
      <c r="C2" s="11" t="s">
        <v>170</v>
      </c>
      <c r="D2" s="12" t="s">
        <v>130</v>
      </c>
      <c r="E2" s="38">
        <f>IFERROR((E3/(E4+E5)),0)</f>
        <v>0</v>
      </c>
      <c r="F2" s="38">
        <f t="shared" ref="F2:Q2" si="0">IFERROR((F3/(F4+F5)),0)</f>
        <v>0</v>
      </c>
      <c r="G2" s="38">
        <f t="shared" si="0"/>
        <v>0</v>
      </c>
      <c r="H2" s="38">
        <f t="shared" si="0"/>
        <v>0</v>
      </c>
      <c r="I2" s="38">
        <f t="shared" si="0"/>
        <v>0</v>
      </c>
      <c r="J2" s="38">
        <f t="shared" si="0"/>
        <v>0</v>
      </c>
      <c r="K2" s="38">
        <f t="shared" si="0"/>
        <v>0</v>
      </c>
      <c r="L2" s="38">
        <f t="shared" si="0"/>
        <v>0</v>
      </c>
      <c r="M2" s="38">
        <f t="shared" si="0"/>
        <v>0</v>
      </c>
      <c r="N2" s="38">
        <f t="shared" si="0"/>
        <v>0</v>
      </c>
      <c r="O2" s="38">
        <f t="shared" si="0"/>
        <v>0</v>
      </c>
      <c r="P2" s="38">
        <f t="shared" si="0"/>
        <v>0</v>
      </c>
      <c r="Q2" s="38">
        <f t="shared" si="0"/>
        <v>0</v>
      </c>
    </row>
    <row r="3" spans="1:17" ht="112.2" x14ac:dyDescent="0.3">
      <c r="A3" s="79"/>
      <c r="B3" s="3" t="s">
        <v>84</v>
      </c>
      <c r="C3" s="4" t="s">
        <v>34</v>
      </c>
      <c r="D3" s="5" t="s">
        <v>130</v>
      </c>
      <c r="E3" s="39">
        <v>0</v>
      </c>
      <c r="F3" s="39">
        <v>0</v>
      </c>
      <c r="G3" s="39">
        <v>0</v>
      </c>
      <c r="H3" s="39">
        <v>0</v>
      </c>
      <c r="I3" s="39">
        <v>0</v>
      </c>
      <c r="J3" s="39">
        <v>0</v>
      </c>
      <c r="K3" s="39">
        <v>0</v>
      </c>
      <c r="L3" s="39">
        <v>0</v>
      </c>
      <c r="M3" s="39">
        <v>0</v>
      </c>
      <c r="N3" s="39">
        <v>0</v>
      </c>
      <c r="O3" s="39">
        <v>0</v>
      </c>
      <c r="P3" s="39">
        <v>0</v>
      </c>
      <c r="Q3" s="39">
        <v>0</v>
      </c>
    </row>
    <row r="4" spans="1:17" ht="20.399999999999999" x14ac:dyDescent="0.3">
      <c r="A4" s="79"/>
      <c r="B4" s="1" t="s">
        <v>135</v>
      </c>
      <c r="C4" s="31" t="s">
        <v>140</v>
      </c>
      <c r="D4" s="2" t="s">
        <v>8</v>
      </c>
      <c r="E4" s="44">
        <f>'Базовая часть'!E6</f>
        <v>0</v>
      </c>
      <c r="F4" s="44">
        <f>'Базовая часть'!F6</f>
        <v>0</v>
      </c>
      <c r="G4" s="44">
        <f>'Базовая часть'!G6</f>
        <v>0</v>
      </c>
      <c r="H4" s="44">
        <f>'Базовая часть'!H6</f>
        <v>0</v>
      </c>
      <c r="I4" s="44">
        <f>'Базовая часть'!I6</f>
        <v>0</v>
      </c>
      <c r="J4" s="44">
        <f>'Базовая часть'!J6</f>
        <v>0</v>
      </c>
      <c r="K4" s="44">
        <f>'Базовая часть'!K6</f>
        <v>0</v>
      </c>
      <c r="L4" s="44">
        <f>'Базовая часть'!L6</f>
        <v>0</v>
      </c>
      <c r="M4" s="44">
        <f>'Базовая часть'!M6</f>
        <v>0</v>
      </c>
      <c r="N4" s="44">
        <f>'Базовая часть'!N6</f>
        <v>0</v>
      </c>
      <c r="O4" s="44">
        <f>'Базовая часть'!O6</f>
        <v>0</v>
      </c>
      <c r="P4" s="44">
        <f>'Базовая часть'!P6</f>
        <v>0</v>
      </c>
      <c r="Q4" s="44">
        <f>'Базовая часть'!Q6</f>
        <v>0</v>
      </c>
    </row>
    <row r="5" spans="1:17" ht="15" thickBot="1" x14ac:dyDescent="0.35">
      <c r="A5" s="80"/>
      <c r="B5" s="13" t="s">
        <v>137</v>
      </c>
      <c r="C5" s="32" t="s">
        <v>141</v>
      </c>
      <c r="D5" s="14" t="s">
        <v>8</v>
      </c>
      <c r="E5" s="45">
        <f>'Базовая часть'!E7</f>
        <v>0</v>
      </c>
      <c r="F5" s="45">
        <f>'Базовая часть'!F7</f>
        <v>0</v>
      </c>
      <c r="G5" s="45">
        <f>'Базовая часть'!G7</f>
        <v>0</v>
      </c>
      <c r="H5" s="45">
        <f>'Базовая часть'!H7</f>
        <v>0</v>
      </c>
      <c r="I5" s="45">
        <f>'Базовая часть'!I7</f>
        <v>0</v>
      </c>
      <c r="J5" s="45">
        <f>'Базовая часть'!J7</f>
        <v>0</v>
      </c>
      <c r="K5" s="45">
        <f>'Базовая часть'!K7</f>
        <v>0</v>
      </c>
      <c r="L5" s="45">
        <f>'Базовая часть'!L7</f>
        <v>0</v>
      </c>
      <c r="M5" s="45">
        <f>'Базовая часть'!M7</f>
        <v>0</v>
      </c>
      <c r="N5" s="45">
        <f>'Базовая часть'!N7</f>
        <v>0</v>
      </c>
      <c r="O5" s="45">
        <f>'Базовая часть'!O7</f>
        <v>0</v>
      </c>
      <c r="P5" s="45">
        <f>'Базовая часть'!P7</f>
        <v>0</v>
      </c>
      <c r="Q5" s="45">
        <f>'Базовая часть'!Q7</f>
        <v>0</v>
      </c>
    </row>
    <row r="6" spans="1:17" ht="244.8" x14ac:dyDescent="0.3">
      <c r="A6" s="75" t="s">
        <v>31</v>
      </c>
      <c r="B6" s="10" t="s">
        <v>32</v>
      </c>
      <c r="C6" s="11" t="s">
        <v>33</v>
      </c>
      <c r="D6" s="15" t="s">
        <v>130</v>
      </c>
      <c r="E6" s="40">
        <f>IFERROR((E7/(E8+E9)),0)</f>
        <v>0</v>
      </c>
      <c r="F6" s="40">
        <f t="shared" ref="F6:Q6" si="1">IFERROR((F7/(F8+F9)),0)</f>
        <v>0</v>
      </c>
      <c r="G6" s="40">
        <f t="shared" si="1"/>
        <v>0</v>
      </c>
      <c r="H6" s="40">
        <f t="shared" si="1"/>
        <v>0</v>
      </c>
      <c r="I6" s="40">
        <f t="shared" si="1"/>
        <v>0</v>
      </c>
      <c r="J6" s="40">
        <f t="shared" si="1"/>
        <v>0</v>
      </c>
      <c r="K6" s="40">
        <f t="shared" si="1"/>
        <v>0</v>
      </c>
      <c r="L6" s="40">
        <f t="shared" si="1"/>
        <v>0</v>
      </c>
      <c r="M6" s="40">
        <f t="shared" si="1"/>
        <v>0</v>
      </c>
      <c r="N6" s="40">
        <f t="shared" si="1"/>
        <v>0</v>
      </c>
      <c r="O6" s="40">
        <f t="shared" si="1"/>
        <v>0</v>
      </c>
      <c r="P6" s="40">
        <f t="shared" si="1"/>
        <v>0</v>
      </c>
      <c r="Q6" s="40">
        <f t="shared" si="1"/>
        <v>0</v>
      </c>
    </row>
    <row r="7" spans="1:17" ht="204" x14ac:dyDescent="0.3">
      <c r="A7" s="76"/>
      <c r="B7" s="3" t="s">
        <v>131</v>
      </c>
      <c r="C7" s="4" t="s">
        <v>35</v>
      </c>
      <c r="D7" s="5" t="s">
        <v>130</v>
      </c>
      <c r="E7" s="39">
        <v>0</v>
      </c>
      <c r="F7" s="39">
        <v>0</v>
      </c>
      <c r="G7" s="39">
        <v>0</v>
      </c>
      <c r="H7" s="39">
        <v>0</v>
      </c>
      <c r="I7" s="39">
        <v>0</v>
      </c>
      <c r="J7" s="39">
        <v>0</v>
      </c>
      <c r="K7" s="39">
        <v>0</v>
      </c>
      <c r="L7" s="39">
        <v>0</v>
      </c>
      <c r="M7" s="39">
        <v>0</v>
      </c>
      <c r="N7" s="39">
        <v>0</v>
      </c>
      <c r="O7" s="39">
        <v>0</v>
      </c>
      <c r="P7" s="39">
        <v>0</v>
      </c>
      <c r="Q7" s="39">
        <v>0</v>
      </c>
    </row>
    <row r="8" spans="1:17" ht="20.399999999999999" x14ac:dyDescent="0.3">
      <c r="A8" s="76"/>
      <c r="B8" s="7" t="s">
        <v>135</v>
      </c>
      <c r="C8" s="29" t="s">
        <v>140</v>
      </c>
      <c r="D8" s="6" t="s">
        <v>8</v>
      </c>
      <c r="E8" s="42">
        <f>'Базовая часть'!E6</f>
        <v>0</v>
      </c>
      <c r="F8" s="42">
        <f t="shared" ref="F8:Q8" si="2">F4</f>
        <v>0</v>
      </c>
      <c r="G8" s="42">
        <f t="shared" si="2"/>
        <v>0</v>
      </c>
      <c r="H8" s="42">
        <f t="shared" si="2"/>
        <v>0</v>
      </c>
      <c r="I8" s="42">
        <f t="shared" si="2"/>
        <v>0</v>
      </c>
      <c r="J8" s="42">
        <f t="shared" si="2"/>
        <v>0</v>
      </c>
      <c r="K8" s="42">
        <f t="shared" si="2"/>
        <v>0</v>
      </c>
      <c r="L8" s="42">
        <f t="shared" si="2"/>
        <v>0</v>
      </c>
      <c r="M8" s="42">
        <f t="shared" si="2"/>
        <v>0</v>
      </c>
      <c r="N8" s="42">
        <f t="shared" si="2"/>
        <v>0</v>
      </c>
      <c r="O8" s="42">
        <f t="shared" si="2"/>
        <v>0</v>
      </c>
      <c r="P8" s="42">
        <f t="shared" si="2"/>
        <v>0</v>
      </c>
      <c r="Q8" s="42">
        <f t="shared" si="2"/>
        <v>0</v>
      </c>
    </row>
    <row r="9" spans="1:17" ht="15" thickBot="1" x14ac:dyDescent="0.35">
      <c r="A9" s="77"/>
      <c r="B9" s="16" t="s">
        <v>137</v>
      </c>
      <c r="C9" s="30" t="s">
        <v>141</v>
      </c>
      <c r="D9" s="17" t="s">
        <v>8</v>
      </c>
      <c r="E9" s="43">
        <f>'Базовая часть'!E7</f>
        <v>0</v>
      </c>
      <c r="F9" s="43">
        <f>'Базовая часть'!F7</f>
        <v>0</v>
      </c>
      <c r="G9" s="43">
        <f>'Базовая часть'!G7</f>
        <v>0</v>
      </c>
      <c r="H9" s="43">
        <f>'Базовая часть'!H7</f>
        <v>0</v>
      </c>
      <c r="I9" s="43">
        <f>'Базовая часть'!I7</f>
        <v>0</v>
      </c>
      <c r="J9" s="43">
        <f>'Базовая часть'!J7</f>
        <v>0</v>
      </c>
      <c r="K9" s="43">
        <f>'Базовая часть'!K7</f>
        <v>0</v>
      </c>
      <c r="L9" s="43">
        <f>'Базовая часть'!L7</f>
        <v>0</v>
      </c>
      <c r="M9" s="43">
        <f>'Базовая часть'!M7</f>
        <v>0</v>
      </c>
      <c r="N9" s="43">
        <f>'Базовая часть'!N7</f>
        <v>0</v>
      </c>
      <c r="O9" s="43">
        <f>'Базовая часть'!O7</f>
        <v>0</v>
      </c>
      <c r="P9" s="43">
        <f>'Базовая часть'!P7</f>
        <v>0</v>
      </c>
      <c r="Q9" s="43">
        <f>'Базовая часть'!Q7</f>
        <v>0</v>
      </c>
    </row>
    <row r="10" spans="1:17" ht="81.599999999999994" x14ac:dyDescent="0.3">
      <c r="A10" s="72" t="s">
        <v>36</v>
      </c>
      <c r="B10" s="18" t="s">
        <v>37</v>
      </c>
      <c r="C10" s="19" t="s">
        <v>38</v>
      </c>
      <c r="D10" s="20" t="s">
        <v>130</v>
      </c>
      <c r="E10" s="40">
        <f>IFERROR((E11/(E12+E13)),0)</f>
        <v>0</v>
      </c>
      <c r="F10" s="40">
        <f t="shared" ref="F10:Q10" si="3">IFERROR((F11/(F12+F13)),0)</f>
        <v>0</v>
      </c>
      <c r="G10" s="40">
        <f t="shared" si="3"/>
        <v>0</v>
      </c>
      <c r="H10" s="40">
        <f t="shared" si="3"/>
        <v>0</v>
      </c>
      <c r="I10" s="40">
        <f t="shared" si="3"/>
        <v>0</v>
      </c>
      <c r="J10" s="40">
        <f t="shared" si="3"/>
        <v>0</v>
      </c>
      <c r="K10" s="40">
        <f t="shared" si="3"/>
        <v>0</v>
      </c>
      <c r="L10" s="40">
        <f t="shared" si="3"/>
        <v>0</v>
      </c>
      <c r="M10" s="40">
        <f t="shared" si="3"/>
        <v>0</v>
      </c>
      <c r="N10" s="40">
        <f t="shared" si="3"/>
        <v>0</v>
      </c>
      <c r="O10" s="40">
        <f t="shared" si="3"/>
        <v>0</v>
      </c>
      <c r="P10" s="40">
        <f t="shared" si="3"/>
        <v>0</v>
      </c>
      <c r="Q10" s="40">
        <f t="shared" si="3"/>
        <v>0</v>
      </c>
    </row>
    <row r="11" spans="1:17" ht="40.799999999999997" x14ac:dyDescent="0.3">
      <c r="A11" s="73"/>
      <c r="B11" s="3" t="s">
        <v>132</v>
      </c>
      <c r="C11" s="4" t="s">
        <v>34</v>
      </c>
      <c r="D11" s="5" t="s">
        <v>130</v>
      </c>
      <c r="E11" s="39">
        <v>0</v>
      </c>
      <c r="F11" s="39">
        <v>0</v>
      </c>
      <c r="G11" s="39">
        <v>0</v>
      </c>
      <c r="H11" s="39">
        <v>0</v>
      </c>
      <c r="I11" s="39">
        <v>0</v>
      </c>
      <c r="J11" s="39">
        <v>0</v>
      </c>
      <c r="K11" s="39">
        <v>0</v>
      </c>
      <c r="L11" s="39">
        <v>0</v>
      </c>
      <c r="M11" s="39">
        <v>0</v>
      </c>
      <c r="N11" s="39">
        <v>0</v>
      </c>
      <c r="O11" s="39">
        <v>0</v>
      </c>
      <c r="P11" s="39">
        <v>0</v>
      </c>
      <c r="Q11" s="39">
        <v>0</v>
      </c>
    </row>
    <row r="12" spans="1:17" ht="20.399999999999999" x14ac:dyDescent="0.3">
      <c r="A12" s="73"/>
      <c r="B12" s="7" t="s">
        <v>135</v>
      </c>
      <c r="C12" s="29" t="s">
        <v>140</v>
      </c>
      <c r="D12" s="6" t="s">
        <v>8</v>
      </c>
      <c r="E12" s="42">
        <f>'Базовая часть'!E6</f>
        <v>0</v>
      </c>
      <c r="F12" s="42">
        <f>'Базовая часть'!F6</f>
        <v>0</v>
      </c>
      <c r="G12" s="42">
        <f>'Базовая часть'!G6</f>
        <v>0</v>
      </c>
      <c r="H12" s="42">
        <f>'Базовая часть'!H6</f>
        <v>0</v>
      </c>
      <c r="I12" s="42">
        <f>'Базовая часть'!I6</f>
        <v>0</v>
      </c>
      <c r="J12" s="42">
        <f>'Базовая часть'!J6</f>
        <v>0</v>
      </c>
      <c r="K12" s="42">
        <f>'Базовая часть'!K6</f>
        <v>0</v>
      </c>
      <c r="L12" s="42">
        <f>'Базовая часть'!L6</f>
        <v>0</v>
      </c>
      <c r="M12" s="42">
        <f>'Базовая часть'!M6</f>
        <v>0</v>
      </c>
      <c r="N12" s="42">
        <f>'Базовая часть'!N6</f>
        <v>0</v>
      </c>
      <c r="O12" s="42">
        <f>'Базовая часть'!O6</f>
        <v>0</v>
      </c>
      <c r="P12" s="42">
        <f>'Базовая часть'!P6</f>
        <v>0</v>
      </c>
      <c r="Q12" s="42">
        <f>'Базовая часть'!Q6</f>
        <v>0</v>
      </c>
    </row>
    <row r="13" spans="1:17" ht="15" thickBot="1" x14ac:dyDescent="0.35">
      <c r="A13" s="74"/>
      <c r="B13" s="16" t="s">
        <v>137</v>
      </c>
      <c r="C13" s="30" t="s">
        <v>141</v>
      </c>
      <c r="D13" s="17" t="s">
        <v>8</v>
      </c>
      <c r="E13" s="43">
        <f>'Базовая часть'!E7</f>
        <v>0</v>
      </c>
      <c r="F13" s="43">
        <f>'Базовая часть'!F7</f>
        <v>0</v>
      </c>
      <c r="G13" s="43">
        <f>'Базовая часть'!G7</f>
        <v>0</v>
      </c>
      <c r="H13" s="43">
        <f>'Базовая часть'!H7</f>
        <v>0</v>
      </c>
      <c r="I13" s="43">
        <f>'Базовая часть'!I7</f>
        <v>0</v>
      </c>
      <c r="J13" s="43">
        <f>'Базовая часть'!J7</f>
        <v>0</v>
      </c>
      <c r="K13" s="43">
        <f>'Базовая часть'!K7</f>
        <v>0</v>
      </c>
      <c r="L13" s="43">
        <f>'Базовая часть'!L7</f>
        <v>0</v>
      </c>
      <c r="M13" s="43">
        <f>'Базовая часть'!M7</f>
        <v>0</v>
      </c>
      <c r="N13" s="43">
        <f>'Базовая часть'!N7</f>
        <v>0</v>
      </c>
      <c r="O13" s="43">
        <f>'Базовая часть'!O7</f>
        <v>0</v>
      </c>
      <c r="P13" s="43">
        <f>'Базовая часть'!P7</f>
        <v>0</v>
      </c>
      <c r="Q13" s="43">
        <f>'Базовая часть'!Q7</f>
        <v>0</v>
      </c>
    </row>
    <row r="14" spans="1:17" ht="30.6" x14ac:dyDescent="0.3">
      <c r="A14" s="75" t="s">
        <v>40</v>
      </c>
      <c r="B14" s="18" t="s">
        <v>41</v>
      </c>
      <c r="C14" s="19" t="s">
        <v>39</v>
      </c>
      <c r="D14" s="20" t="s">
        <v>17</v>
      </c>
      <c r="E14" s="47">
        <f>IF(E15&gt;E16,"ОШИБКА",IFERROR(E15/E16*100,0))</f>
        <v>0</v>
      </c>
      <c r="F14" s="47">
        <f t="shared" ref="F14:Q14" si="4">IF(F15&gt;F16,"ОШИБКА",IFERROR(F15/F16*100,0))</f>
        <v>0</v>
      </c>
      <c r="G14" s="47">
        <f t="shared" si="4"/>
        <v>0</v>
      </c>
      <c r="H14" s="47">
        <f t="shared" si="4"/>
        <v>0</v>
      </c>
      <c r="I14" s="47">
        <f t="shared" si="4"/>
        <v>0</v>
      </c>
      <c r="J14" s="47">
        <f t="shared" si="4"/>
        <v>0</v>
      </c>
      <c r="K14" s="47">
        <f t="shared" si="4"/>
        <v>0</v>
      </c>
      <c r="L14" s="47">
        <f t="shared" si="4"/>
        <v>0</v>
      </c>
      <c r="M14" s="47">
        <f t="shared" si="4"/>
        <v>0</v>
      </c>
      <c r="N14" s="47">
        <f t="shared" si="4"/>
        <v>0</v>
      </c>
      <c r="O14" s="47">
        <f t="shared" si="4"/>
        <v>0</v>
      </c>
      <c r="P14" s="47">
        <f t="shared" si="4"/>
        <v>0</v>
      </c>
      <c r="Q14" s="47">
        <f t="shared" si="4"/>
        <v>0</v>
      </c>
    </row>
    <row r="15" spans="1:17" x14ac:dyDescent="0.3">
      <c r="A15" s="76"/>
      <c r="B15" s="3" t="s">
        <v>138</v>
      </c>
      <c r="C15" s="4" t="s">
        <v>11</v>
      </c>
      <c r="D15" s="5" t="s">
        <v>8</v>
      </c>
      <c r="E15" s="39">
        <v>0</v>
      </c>
      <c r="F15" s="39">
        <v>0</v>
      </c>
      <c r="G15" s="39">
        <v>0</v>
      </c>
      <c r="H15" s="39">
        <v>0</v>
      </c>
      <c r="I15" s="39">
        <v>0</v>
      </c>
      <c r="J15" s="39">
        <v>0</v>
      </c>
      <c r="K15" s="39">
        <v>0</v>
      </c>
      <c r="L15" s="39">
        <v>0</v>
      </c>
      <c r="M15" s="39">
        <v>0</v>
      </c>
      <c r="N15" s="39">
        <v>0</v>
      </c>
      <c r="O15" s="39">
        <v>0</v>
      </c>
      <c r="P15" s="39">
        <v>0</v>
      </c>
      <c r="Q15" s="39">
        <v>0</v>
      </c>
    </row>
    <row r="16" spans="1:17" ht="15" thickBot="1" x14ac:dyDescent="0.35">
      <c r="A16" s="77"/>
      <c r="B16" s="22" t="s">
        <v>139</v>
      </c>
      <c r="C16" s="23" t="s">
        <v>11</v>
      </c>
      <c r="D16" s="24" t="s">
        <v>8</v>
      </c>
      <c r="E16" s="39">
        <v>0</v>
      </c>
      <c r="F16" s="39">
        <v>0</v>
      </c>
      <c r="G16" s="39">
        <v>0</v>
      </c>
      <c r="H16" s="39">
        <v>0</v>
      </c>
      <c r="I16" s="39">
        <v>0</v>
      </c>
      <c r="J16" s="39">
        <v>0</v>
      </c>
      <c r="K16" s="39">
        <v>0</v>
      </c>
      <c r="L16" s="39">
        <v>0</v>
      </c>
      <c r="M16" s="39">
        <v>0</v>
      </c>
      <c r="N16" s="39">
        <v>0</v>
      </c>
      <c r="O16" s="39">
        <v>0</v>
      </c>
      <c r="P16" s="39">
        <v>0</v>
      </c>
      <c r="Q16" s="39">
        <v>0</v>
      </c>
    </row>
    <row r="17" spans="1:17" ht="40.799999999999997" x14ac:dyDescent="0.3">
      <c r="A17" s="75" t="s">
        <v>42</v>
      </c>
      <c r="B17" s="18" t="s">
        <v>43</v>
      </c>
      <c r="C17" s="19" t="s">
        <v>48</v>
      </c>
      <c r="D17" s="20" t="s">
        <v>44</v>
      </c>
      <c r="E17" s="46">
        <f>IFERROR((IF(E19&gt;E18,"НЕДОПУСТИМОЕ ЗНАЧЕНИЕ ЧИСЛИТЕЛЯ",E18-E19)/(E20+E21)),0)</f>
        <v>0</v>
      </c>
      <c r="F17" s="46">
        <f t="shared" ref="F17:Q17" si="5">IFERROR((IF(F19&gt;F18,"НЕДОПУСТИМОЕ ЗНАЧЕНИЕ ЧИСЛИТЕЛЯ",F18-F19)/(F20+F21)),0)</f>
        <v>0</v>
      </c>
      <c r="G17" s="46">
        <f t="shared" si="5"/>
        <v>0</v>
      </c>
      <c r="H17" s="46">
        <f t="shared" si="5"/>
        <v>0</v>
      </c>
      <c r="I17" s="46">
        <f t="shared" si="5"/>
        <v>0</v>
      </c>
      <c r="J17" s="46">
        <f t="shared" si="5"/>
        <v>0</v>
      </c>
      <c r="K17" s="46">
        <f t="shared" si="5"/>
        <v>0</v>
      </c>
      <c r="L17" s="46">
        <f t="shared" si="5"/>
        <v>0</v>
      </c>
      <c r="M17" s="46">
        <f t="shared" si="5"/>
        <v>0</v>
      </c>
      <c r="N17" s="46">
        <f t="shared" si="5"/>
        <v>0</v>
      </c>
      <c r="O17" s="46">
        <f t="shared" si="5"/>
        <v>0</v>
      </c>
      <c r="P17" s="46">
        <f t="shared" si="5"/>
        <v>0</v>
      </c>
      <c r="Q17" s="46">
        <f t="shared" si="5"/>
        <v>0</v>
      </c>
    </row>
    <row r="18" spans="1:17" x14ac:dyDescent="0.3">
      <c r="A18" s="76"/>
      <c r="B18" s="1" t="s">
        <v>45</v>
      </c>
      <c r="C18" s="31" t="s">
        <v>4</v>
      </c>
      <c r="D18" s="2" t="s">
        <v>44</v>
      </c>
      <c r="E18" s="44">
        <f>'Базовая часть'!E3</f>
        <v>0</v>
      </c>
      <c r="F18" s="44">
        <f>'Базовая часть'!F3</f>
        <v>0</v>
      </c>
      <c r="G18" s="44">
        <f>'Базовая часть'!G3</f>
        <v>0</v>
      </c>
      <c r="H18" s="44">
        <f>'Базовая часть'!H3</f>
        <v>0</v>
      </c>
      <c r="I18" s="44">
        <f>'Базовая часть'!I3</f>
        <v>0</v>
      </c>
      <c r="J18" s="44">
        <f>'Базовая часть'!J3</f>
        <v>0</v>
      </c>
      <c r="K18" s="44">
        <f>'Базовая часть'!K3</f>
        <v>0</v>
      </c>
      <c r="L18" s="44">
        <f>'Базовая часть'!L3</f>
        <v>0</v>
      </c>
      <c r="M18" s="44">
        <f>'Базовая часть'!M3</f>
        <v>0</v>
      </c>
      <c r="N18" s="44">
        <f>'Базовая часть'!N3</f>
        <v>0</v>
      </c>
      <c r="O18" s="44">
        <f>'Базовая часть'!O3</f>
        <v>0</v>
      </c>
      <c r="P18" s="44">
        <f>'Базовая часть'!P3</f>
        <v>0</v>
      </c>
      <c r="Q18" s="44">
        <f>'Базовая часть'!Q3</f>
        <v>0</v>
      </c>
    </row>
    <row r="19" spans="1:17" ht="20.399999999999999" x14ac:dyDescent="0.3">
      <c r="A19" s="76"/>
      <c r="B19" s="3" t="s">
        <v>46</v>
      </c>
      <c r="C19" s="4" t="s">
        <v>11</v>
      </c>
      <c r="D19" s="5" t="s">
        <v>44</v>
      </c>
      <c r="E19" s="39">
        <v>0</v>
      </c>
      <c r="F19" s="39">
        <v>0</v>
      </c>
      <c r="G19" s="39">
        <v>0</v>
      </c>
      <c r="H19" s="39">
        <v>0</v>
      </c>
      <c r="I19" s="39">
        <v>0</v>
      </c>
      <c r="J19" s="39">
        <v>0</v>
      </c>
      <c r="K19" s="39">
        <v>0</v>
      </c>
      <c r="L19" s="39">
        <v>0</v>
      </c>
      <c r="M19" s="39">
        <v>0</v>
      </c>
      <c r="N19" s="39">
        <v>0</v>
      </c>
      <c r="O19" s="39">
        <v>0</v>
      </c>
      <c r="P19" s="39">
        <v>0</v>
      </c>
      <c r="Q19" s="39">
        <v>0</v>
      </c>
    </row>
    <row r="20" spans="1:17" ht="20.399999999999999" x14ac:dyDescent="0.3">
      <c r="A20" s="76"/>
      <c r="B20" s="1" t="s">
        <v>135</v>
      </c>
      <c r="C20" s="31" t="s">
        <v>140</v>
      </c>
      <c r="D20" s="2" t="s">
        <v>8</v>
      </c>
      <c r="E20" s="44">
        <f>E4</f>
        <v>0</v>
      </c>
      <c r="F20" s="44">
        <f t="shared" ref="F20:Q20" si="6">F4</f>
        <v>0</v>
      </c>
      <c r="G20" s="44">
        <f t="shared" si="6"/>
        <v>0</v>
      </c>
      <c r="H20" s="44">
        <f t="shared" si="6"/>
        <v>0</v>
      </c>
      <c r="I20" s="44">
        <f t="shared" si="6"/>
        <v>0</v>
      </c>
      <c r="J20" s="44">
        <f t="shared" si="6"/>
        <v>0</v>
      </c>
      <c r="K20" s="44">
        <f t="shared" si="6"/>
        <v>0</v>
      </c>
      <c r="L20" s="44">
        <f t="shared" si="6"/>
        <v>0</v>
      </c>
      <c r="M20" s="44">
        <f t="shared" si="6"/>
        <v>0</v>
      </c>
      <c r="N20" s="44">
        <f t="shared" si="6"/>
        <v>0</v>
      </c>
      <c r="O20" s="44">
        <f t="shared" si="6"/>
        <v>0</v>
      </c>
      <c r="P20" s="44">
        <f t="shared" si="6"/>
        <v>0</v>
      </c>
      <c r="Q20" s="44">
        <f t="shared" si="6"/>
        <v>0</v>
      </c>
    </row>
    <row r="21" spans="1:17" ht="15" thickBot="1" x14ac:dyDescent="0.35">
      <c r="A21" s="77"/>
      <c r="B21" s="13" t="s">
        <v>137</v>
      </c>
      <c r="C21" s="32" t="s">
        <v>141</v>
      </c>
      <c r="D21" s="14" t="s">
        <v>8</v>
      </c>
      <c r="E21" s="45">
        <f>E5</f>
        <v>0</v>
      </c>
      <c r="F21" s="45">
        <f t="shared" ref="F21:Q21" si="7">F5</f>
        <v>0</v>
      </c>
      <c r="G21" s="45">
        <f t="shared" si="7"/>
        <v>0</v>
      </c>
      <c r="H21" s="45">
        <f t="shared" si="7"/>
        <v>0</v>
      </c>
      <c r="I21" s="45">
        <f t="shared" si="7"/>
        <v>0</v>
      </c>
      <c r="J21" s="45">
        <f t="shared" si="7"/>
        <v>0</v>
      </c>
      <c r="K21" s="45">
        <f t="shared" si="7"/>
        <v>0</v>
      </c>
      <c r="L21" s="45">
        <f t="shared" si="7"/>
        <v>0</v>
      </c>
      <c r="M21" s="45">
        <f t="shared" si="7"/>
        <v>0</v>
      </c>
      <c r="N21" s="45">
        <f t="shared" si="7"/>
        <v>0</v>
      </c>
      <c r="O21" s="45">
        <f t="shared" si="7"/>
        <v>0</v>
      </c>
      <c r="P21" s="45">
        <f t="shared" si="7"/>
        <v>0</v>
      </c>
      <c r="Q21" s="45">
        <f t="shared" si="7"/>
        <v>0</v>
      </c>
    </row>
    <row r="22" spans="1:17" ht="61.2" x14ac:dyDescent="0.3">
      <c r="A22" s="75" t="s">
        <v>50</v>
      </c>
      <c r="B22" s="18" t="s">
        <v>47</v>
      </c>
      <c r="C22" s="19" t="s">
        <v>49</v>
      </c>
      <c r="D22" s="20" t="s">
        <v>1</v>
      </c>
      <c r="E22" s="38">
        <f>IFERROR((E23/(E24+E25)),0)</f>
        <v>0</v>
      </c>
      <c r="F22" s="38">
        <f t="shared" ref="F22:P22" si="8">IFERROR((F23/(F24+F25)),0)</f>
        <v>0</v>
      </c>
      <c r="G22" s="38">
        <f t="shared" si="8"/>
        <v>0</v>
      </c>
      <c r="H22" s="38">
        <f t="shared" si="8"/>
        <v>0</v>
      </c>
      <c r="I22" s="38">
        <f t="shared" si="8"/>
        <v>0</v>
      </c>
      <c r="J22" s="38">
        <f t="shared" si="8"/>
        <v>0</v>
      </c>
      <c r="K22" s="38">
        <f t="shared" si="8"/>
        <v>0</v>
      </c>
      <c r="L22" s="38">
        <f t="shared" si="8"/>
        <v>0</v>
      </c>
      <c r="M22" s="38">
        <f t="shared" si="8"/>
        <v>0</v>
      </c>
      <c r="N22" s="38">
        <f t="shared" si="8"/>
        <v>0</v>
      </c>
      <c r="O22" s="38">
        <f t="shared" si="8"/>
        <v>0</v>
      </c>
      <c r="P22" s="38">
        <f t="shared" si="8"/>
        <v>0</v>
      </c>
      <c r="Q22" s="38">
        <f>IFERROR((Q23/(Q24+Q25)),0)</f>
        <v>0</v>
      </c>
    </row>
    <row r="23" spans="1:17" ht="20.399999999999999" x14ac:dyDescent="0.3">
      <c r="A23" s="76"/>
      <c r="B23" s="3" t="s">
        <v>51</v>
      </c>
      <c r="C23" s="4" t="s">
        <v>52</v>
      </c>
      <c r="D23" s="5" t="s">
        <v>1</v>
      </c>
      <c r="E23" s="39">
        <v>0</v>
      </c>
      <c r="F23" s="39">
        <v>0</v>
      </c>
      <c r="G23" s="39">
        <v>0</v>
      </c>
      <c r="H23" s="39">
        <v>0</v>
      </c>
      <c r="I23" s="39">
        <v>0</v>
      </c>
      <c r="J23" s="39">
        <v>0</v>
      </c>
      <c r="K23" s="39">
        <v>0</v>
      </c>
      <c r="L23" s="39">
        <v>0</v>
      </c>
      <c r="M23" s="39">
        <v>0</v>
      </c>
      <c r="N23" s="39">
        <v>0</v>
      </c>
      <c r="O23" s="39">
        <v>0</v>
      </c>
      <c r="P23" s="39">
        <v>0</v>
      </c>
      <c r="Q23" s="39">
        <v>0</v>
      </c>
    </row>
    <row r="24" spans="1:17" ht="20.399999999999999" x14ac:dyDescent="0.3">
      <c r="A24" s="76"/>
      <c r="B24" s="1" t="s">
        <v>135</v>
      </c>
      <c r="C24" s="31" t="s">
        <v>140</v>
      </c>
      <c r="D24" s="2" t="s">
        <v>8</v>
      </c>
      <c r="E24" s="44">
        <f>E4</f>
        <v>0</v>
      </c>
      <c r="F24" s="44">
        <f t="shared" ref="F24:Q24" si="9">F4</f>
        <v>0</v>
      </c>
      <c r="G24" s="44">
        <f t="shared" si="9"/>
        <v>0</v>
      </c>
      <c r="H24" s="44">
        <f t="shared" si="9"/>
        <v>0</v>
      </c>
      <c r="I24" s="44">
        <f t="shared" si="9"/>
        <v>0</v>
      </c>
      <c r="J24" s="44">
        <f t="shared" si="9"/>
        <v>0</v>
      </c>
      <c r="K24" s="44">
        <f t="shared" si="9"/>
        <v>0</v>
      </c>
      <c r="L24" s="44">
        <f t="shared" si="9"/>
        <v>0</v>
      </c>
      <c r="M24" s="44">
        <f t="shared" si="9"/>
        <v>0</v>
      </c>
      <c r="N24" s="44">
        <f t="shared" si="9"/>
        <v>0</v>
      </c>
      <c r="O24" s="44">
        <f t="shared" si="9"/>
        <v>0</v>
      </c>
      <c r="P24" s="44">
        <f t="shared" si="9"/>
        <v>0</v>
      </c>
      <c r="Q24" s="44">
        <f t="shared" si="9"/>
        <v>0</v>
      </c>
    </row>
    <row r="25" spans="1:17" ht="15" thickBot="1" x14ac:dyDescent="0.35">
      <c r="A25" s="77"/>
      <c r="B25" s="13" t="s">
        <v>137</v>
      </c>
      <c r="C25" s="32" t="s">
        <v>141</v>
      </c>
      <c r="D25" s="14" t="s">
        <v>8</v>
      </c>
      <c r="E25" s="45">
        <f>E5</f>
        <v>0</v>
      </c>
      <c r="F25" s="45">
        <f t="shared" ref="F25:Q25" si="10">F5</f>
        <v>0</v>
      </c>
      <c r="G25" s="45">
        <f t="shared" si="10"/>
        <v>0</v>
      </c>
      <c r="H25" s="45">
        <f t="shared" si="10"/>
        <v>0</v>
      </c>
      <c r="I25" s="45">
        <f t="shared" si="10"/>
        <v>0</v>
      </c>
      <c r="J25" s="45">
        <f t="shared" si="10"/>
        <v>0</v>
      </c>
      <c r="K25" s="45">
        <f t="shared" si="10"/>
        <v>0</v>
      </c>
      <c r="L25" s="45">
        <f t="shared" si="10"/>
        <v>0</v>
      </c>
      <c r="M25" s="45">
        <f t="shared" si="10"/>
        <v>0</v>
      </c>
      <c r="N25" s="45">
        <f t="shared" si="10"/>
        <v>0</v>
      </c>
      <c r="O25" s="45">
        <f t="shared" si="10"/>
        <v>0</v>
      </c>
      <c r="P25" s="45">
        <f t="shared" si="10"/>
        <v>0</v>
      </c>
      <c r="Q25" s="45">
        <f t="shared" si="10"/>
        <v>0</v>
      </c>
    </row>
    <row r="26" spans="1:17" ht="71.400000000000006" x14ac:dyDescent="0.3">
      <c r="A26" s="75" t="s">
        <v>56</v>
      </c>
      <c r="B26" s="18" t="s">
        <v>57</v>
      </c>
      <c r="C26" s="19" t="s">
        <v>58</v>
      </c>
      <c r="D26" s="20" t="s">
        <v>17</v>
      </c>
      <c r="E26" s="40">
        <f>IFERROR((SUM(E29:E32))/(SUM(E27:E32)),0)*100</f>
        <v>0</v>
      </c>
      <c r="F26" s="40">
        <f t="shared" ref="F26:Q26" si="11">IFERROR((SUM(F29:F32))/(SUM(F27:F32)),0)*100</f>
        <v>0</v>
      </c>
      <c r="G26" s="40">
        <f t="shared" si="11"/>
        <v>0</v>
      </c>
      <c r="H26" s="40">
        <f t="shared" si="11"/>
        <v>0</v>
      </c>
      <c r="I26" s="40">
        <f t="shared" si="11"/>
        <v>0</v>
      </c>
      <c r="J26" s="40">
        <f t="shared" si="11"/>
        <v>0</v>
      </c>
      <c r="K26" s="40">
        <f t="shared" si="11"/>
        <v>0</v>
      </c>
      <c r="L26" s="40">
        <f t="shared" si="11"/>
        <v>0</v>
      </c>
      <c r="M26" s="40">
        <f t="shared" si="11"/>
        <v>0</v>
      </c>
      <c r="N26" s="40">
        <f t="shared" si="11"/>
        <v>0</v>
      </c>
      <c r="O26" s="40">
        <f t="shared" si="11"/>
        <v>0</v>
      </c>
      <c r="P26" s="40">
        <f t="shared" si="11"/>
        <v>0</v>
      </c>
      <c r="Q26" s="40">
        <f t="shared" si="11"/>
        <v>0</v>
      </c>
    </row>
    <row r="27" spans="1:17" x14ac:dyDescent="0.3">
      <c r="A27" s="76"/>
      <c r="B27" s="7" t="s">
        <v>63</v>
      </c>
      <c r="C27" s="29" t="s">
        <v>65</v>
      </c>
      <c r="D27" s="6" t="s">
        <v>8</v>
      </c>
      <c r="E27" s="42">
        <f>'Базовая часть'!E13</f>
        <v>0</v>
      </c>
      <c r="F27" s="42">
        <f>'Базовая часть'!F13</f>
        <v>0</v>
      </c>
      <c r="G27" s="42">
        <f>'Базовая часть'!G13</f>
        <v>0</v>
      </c>
      <c r="H27" s="42">
        <f>'Базовая часть'!H13</f>
        <v>0</v>
      </c>
      <c r="I27" s="42">
        <f>'Базовая часть'!I13</f>
        <v>0</v>
      </c>
      <c r="J27" s="42">
        <f>'Базовая часть'!J13</f>
        <v>0</v>
      </c>
      <c r="K27" s="42">
        <f>'Базовая часть'!K13</f>
        <v>0</v>
      </c>
      <c r="L27" s="42">
        <f>'Базовая часть'!L13</f>
        <v>0</v>
      </c>
      <c r="M27" s="42">
        <f>'Базовая часть'!M13</f>
        <v>0</v>
      </c>
      <c r="N27" s="42">
        <f>'Базовая часть'!N13</f>
        <v>0</v>
      </c>
      <c r="O27" s="42">
        <f>'Базовая часть'!O13</f>
        <v>0</v>
      </c>
      <c r="P27" s="42">
        <f>'Базовая часть'!P13</f>
        <v>0</v>
      </c>
      <c r="Q27" s="42">
        <f>'Базовая часть'!Q13</f>
        <v>0</v>
      </c>
    </row>
    <row r="28" spans="1:17" x14ac:dyDescent="0.3">
      <c r="A28" s="76"/>
      <c r="B28" s="7" t="s">
        <v>64</v>
      </c>
      <c r="C28" s="29" t="s">
        <v>66</v>
      </c>
      <c r="D28" s="6" t="s">
        <v>8</v>
      </c>
      <c r="E28" s="42">
        <f>'Базовая часть'!E14</f>
        <v>0</v>
      </c>
      <c r="F28" s="42">
        <f>'Базовая часть'!F14</f>
        <v>0</v>
      </c>
      <c r="G28" s="42">
        <f>'Базовая часть'!G14</f>
        <v>0</v>
      </c>
      <c r="H28" s="42">
        <f>'Базовая часть'!H14</f>
        <v>0</v>
      </c>
      <c r="I28" s="42">
        <f>'Базовая часть'!I14</f>
        <v>0</v>
      </c>
      <c r="J28" s="42">
        <f>'Базовая часть'!J14</f>
        <v>0</v>
      </c>
      <c r="K28" s="42">
        <f>'Базовая часть'!K14</f>
        <v>0</v>
      </c>
      <c r="L28" s="42">
        <f>'Базовая часть'!L14</f>
        <v>0</v>
      </c>
      <c r="M28" s="42">
        <f>'Базовая часть'!M14</f>
        <v>0</v>
      </c>
      <c r="N28" s="42">
        <f>'Базовая часть'!N14</f>
        <v>0</v>
      </c>
      <c r="O28" s="42">
        <f>'Базовая часть'!O14</f>
        <v>0</v>
      </c>
      <c r="P28" s="42">
        <f>'Базовая часть'!P14</f>
        <v>0</v>
      </c>
      <c r="Q28" s="42">
        <f>'Базовая часть'!Q14</f>
        <v>0</v>
      </c>
    </row>
    <row r="29" spans="1:17" x14ac:dyDescent="0.3">
      <c r="A29" s="76"/>
      <c r="B29" s="7" t="s">
        <v>59</v>
      </c>
      <c r="C29" s="29" t="s">
        <v>67</v>
      </c>
      <c r="D29" s="6" t="s">
        <v>8</v>
      </c>
      <c r="E29" s="42">
        <f>'Базовая часть'!E15</f>
        <v>0</v>
      </c>
      <c r="F29" s="42">
        <f>'Базовая часть'!F15</f>
        <v>0</v>
      </c>
      <c r="G29" s="42">
        <f>'Базовая часть'!G15</f>
        <v>0</v>
      </c>
      <c r="H29" s="42">
        <f>'Базовая часть'!H15</f>
        <v>0</v>
      </c>
      <c r="I29" s="42">
        <f>'Базовая часть'!I15</f>
        <v>0</v>
      </c>
      <c r="J29" s="42">
        <f>'Базовая часть'!J15</f>
        <v>0</v>
      </c>
      <c r="K29" s="42">
        <f>'Базовая часть'!K15</f>
        <v>0</v>
      </c>
      <c r="L29" s="42">
        <f>'Базовая часть'!L15</f>
        <v>0</v>
      </c>
      <c r="M29" s="42">
        <f>'Базовая часть'!M15</f>
        <v>0</v>
      </c>
      <c r="N29" s="42">
        <f>'Базовая часть'!N15</f>
        <v>0</v>
      </c>
      <c r="O29" s="42">
        <f>'Базовая часть'!O15</f>
        <v>0</v>
      </c>
      <c r="P29" s="42">
        <f>'Базовая часть'!P15</f>
        <v>0</v>
      </c>
      <c r="Q29" s="42">
        <f>'Базовая часть'!Q15</f>
        <v>0</v>
      </c>
    </row>
    <row r="30" spans="1:17" ht="20.399999999999999" x14ac:dyDescent="0.3">
      <c r="A30" s="76"/>
      <c r="B30" s="3" t="s">
        <v>60</v>
      </c>
      <c r="C30" s="4" t="s">
        <v>68</v>
      </c>
      <c r="D30" s="5" t="s">
        <v>8</v>
      </c>
      <c r="E30" s="39">
        <v>0</v>
      </c>
      <c r="F30" s="39">
        <v>0</v>
      </c>
      <c r="G30" s="39">
        <v>0</v>
      </c>
      <c r="H30" s="39">
        <v>0</v>
      </c>
      <c r="I30" s="39">
        <v>0</v>
      </c>
      <c r="J30" s="39">
        <v>0</v>
      </c>
      <c r="K30" s="39">
        <v>0</v>
      </c>
      <c r="L30" s="39">
        <v>0</v>
      </c>
      <c r="M30" s="39">
        <v>0</v>
      </c>
      <c r="N30" s="39">
        <v>0</v>
      </c>
      <c r="O30" s="39">
        <v>0</v>
      </c>
      <c r="P30" s="39">
        <v>0</v>
      </c>
      <c r="Q30" s="39">
        <v>0</v>
      </c>
    </row>
    <row r="31" spans="1:17" x14ac:dyDescent="0.3">
      <c r="A31" s="76"/>
      <c r="B31" s="3" t="s">
        <v>61</v>
      </c>
      <c r="C31" s="4" t="s">
        <v>69</v>
      </c>
      <c r="D31" s="5" t="s">
        <v>8</v>
      </c>
      <c r="E31" s="39">
        <v>0</v>
      </c>
      <c r="F31" s="39">
        <v>0</v>
      </c>
      <c r="G31" s="39">
        <v>0</v>
      </c>
      <c r="H31" s="39">
        <v>0</v>
      </c>
      <c r="I31" s="39">
        <v>0</v>
      </c>
      <c r="J31" s="39">
        <v>0</v>
      </c>
      <c r="K31" s="39">
        <v>0</v>
      </c>
      <c r="L31" s="39">
        <v>0</v>
      </c>
      <c r="M31" s="39">
        <v>0</v>
      </c>
      <c r="N31" s="39">
        <v>0</v>
      </c>
      <c r="O31" s="39">
        <v>0</v>
      </c>
      <c r="P31" s="39">
        <v>0</v>
      </c>
      <c r="Q31" s="39">
        <v>0</v>
      </c>
    </row>
    <row r="32" spans="1:17" ht="15" thickBot="1" x14ac:dyDescent="0.35">
      <c r="A32" s="77"/>
      <c r="B32" s="22" t="s">
        <v>62</v>
      </c>
      <c r="C32" s="23" t="s">
        <v>70</v>
      </c>
      <c r="D32" s="24" t="s">
        <v>8</v>
      </c>
      <c r="E32" s="39">
        <v>0</v>
      </c>
      <c r="F32" s="39">
        <v>0</v>
      </c>
      <c r="G32" s="39">
        <v>0</v>
      </c>
      <c r="H32" s="39">
        <v>0</v>
      </c>
      <c r="I32" s="39">
        <v>0</v>
      </c>
      <c r="J32" s="39">
        <v>0</v>
      </c>
      <c r="K32" s="39">
        <v>0</v>
      </c>
      <c r="L32" s="39">
        <v>0</v>
      </c>
      <c r="M32" s="39">
        <v>0</v>
      </c>
      <c r="N32" s="39">
        <v>0</v>
      </c>
      <c r="O32" s="39">
        <v>0</v>
      </c>
      <c r="P32" s="39">
        <v>0</v>
      </c>
      <c r="Q32" s="39">
        <v>0</v>
      </c>
    </row>
    <row r="33" spans="1:17" ht="71.400000000000006" x14ac:dyDescent="0.3">
      <c r="A33" s="60" t="s">
        <v>71</v>
      </c>
      <c r="B33" s="18" t="s">
        <v>72</v>
      </c>
      <c r="C33" s="19" t="s">
        <v>73</v>
      </c>
      <c r="D33" s="20" t="s">
        <v>17</v>
      </c>
      <c r="E33" s="40">
        <f>IF(SUM(E34:E38)&gt;SUM(E39:E42),"ОШИБКА",IFERROR(((SUM(E34:E38))/(SUM(E39:E42))),0)*100)</f>
        <v>0</v>
      </c>
      <c r="F33" s="40">
        <f t="shared" ref="F33:Q33" si="12">IF(SUM(F34:F38)&gt;SUM(F39:F42),"ОШИБКА",IFERROR(((SUM(F34:F38))/(SUM(F39:F42))),0)*100)</f>
        <v>0</v>
      </c>
      <c r="G33" s="40">
        <f t="shared" si="12"/>
        <v>0</v>
      </c>
      <c r="H33" s="40">
        <f t="shared" si="12"/>
        <v>0</v>
      </c>
      <c r="I33" s="40">
        <f t="shared" si="12"/>
        <v>0</v>
      </c>
      <c r="J33" s="40">
        <f t="shared" si="12"/>
        <v>0</v>
      </c>
      <c r="K33" s="40">
        <f t="shared" si="12"/>
        <v>0</v>
      </c>
      <c r="L33" s="40">
        <f t="shared" si="12"/>
        <v>0</v>
      </c>
      <c r="M33" s="40">
        <f t="shared" si="12"/>
        <v>0</v>
      </c>
      <c r="N33" s="40">
        <f t="shared" si="12"/>
        <v>0</v>
      </c>
      <c r="O33" s="40">
        <f t="shared" si="12"/>
        <v>0</v>
      </c>
      <c r="P33" s="40">
        <f t="shared" si="12"/>
        <v>0</v>
      </c>
      <c r="Q33" s="40">
        <f t="shared" si="12"/>
        <v>0</v>
      </c>
    </row>
    <row r="34" spans="1:17" ht="20.399999999999999" x14ac:dyDescent="0.3">
      <c r="A34" s="61"/>
      <c r="B34" s="4" t="s">
        <v>74</v>
      </c>
      <c r="C34" s="4" t="s">
        <v>79</v>
      </c>
      <c r="D34" s="5" t="s">
        <v>8</v>
      </c>
      <c r="E34" s="39">
        <v>0</v>
      </c>
      <c r="F34" s="39">
        <v>0</v>
      </c>
      <c r="G34" s="39">
        <v>0</v>
      </c>
      <c r="H34" s="39">
        <v>0</v>
      </c>
      <c r="I34" s="39">
        <v>0</v>
      </c>
      <c r="J34" s="39">
        <v>0</v>
      </c>
      <c r="K34" s="39">
        <v>0</v>
      </c>
      <c r="L34" s="39">
        <v>0</v>
      </c>
      <c r="M34" s="39">
        <v>0</v>
      </c>
      <c r="N34" s="39">
        <v>0</v>
      </c>
      <c r="O34" s="39">
        <v>0</v>
      </c>
      <c r="P34" s="39">
        <v>0</v>
      </c>
      <c r="Q34" s="39">
        <v>0</v>
      </c>
    </row>
    <row r="35" spans="1:17" ht="20.399999999999999" x14ac:dyDescent="0.3">
      <c r="A35" s="61"/>
      <c r="B35" s="4" t="s">
        <v>75</v>
      </c>
      <c r="C35" s="4" t="s">
        <v>80</v>
      </c>
      <c r="D35" s="5" t="s">
        <v>8</v>
      </c>
      <c r="E35" s="39">
        <v>0</v>
      </c>
      <c r="F35" s="39">
        <v>0</v>
      </c>
      <c r="G35" s="39">
        <v>0</v>
      </c>
      <c r="H35" s="39">
        <v>0</v>
      </c>
      <c r="I35" s="39">
        <v>0</v>
      </c>
      <c r="J35" s="39">
        <v>0</v>
      </c>
      <c r="K35" s="39">
        <v>0</v>
      </c>
      <c r="L35" s="39">
        <v>0</v>
      </c>
      <c r="M35" s="39">
        <v>0</v>
      </c>
      <c r="N35" s="39">
        <v>0</v>
      </c>
      <c r="O35" s="39">
        <v>0</v>
      </c>
      <c r="P35" s="39">
        <v>0</v>
      </c>
      <c r="Q35" s="39">
        <v>0</v>
      </c>
    </row>
    <row r="36" spans="1:17" ht="20.399999999999999" x14ac:dyDescent="0.3">
      <c r="A36" s="61"/>
      <c r="B36" s="4" t="s">
        <v>76</v>
      </c>
      <c r="C36" s="4" t="s">
        <v>81</v>
      </c>
      <c r="D36" s="5" t="s">
        <v>8</v>
      </c>
      <c r="E36" s="39">
        <v>0</v>
      </c>
      <c r="F36" s="39">
        <v>0</v>
      </c>
      <c r="G36" s="39">
        <v>0</v>
      </c>
      <c r="H36" s="39">
        <v>0</v>
      </c>
      <c r="I36" s="39">
        <v>0</v>
      </c>
      <c r="J36" s="39">
        <v>0</v>
      </c>
      <c r="K36" s="39">
        <v>0</v>
      </c>
      <c r="L36" s="39">
        <v>0</v>
      </c>
      <c r="M36" s="39">
        <v>0</v>
      </c>
      <c r="N36" s="39">
        <v>0</v>
      </c>
      <c r="O36" s="39">
        <v>0</v>
      </c>
      <c r="P36" s="39">
        <v>0</v>
      </c>
      <c r="Q36" s="39">
        <v>0</v>
      </c>
    </row>
    <row r="37" spans="1:17" x14ac:dyDescent="0.3">
      <c r="A37" s="61"/>
      <c r="B37" s="4" t="s">
        <v>77</v>
      </c>
      <c r="C37" s="4" t="s">
        <v>82</v>
      </c>
      <c r="D37" s="5" t="s">
        <v>8</v>
      </c>
      <c r="E37" s="39">
        <v>0</v>
      </c>
      <c r="F37" s="39">
        <v>0</v>
      </c>
      <c r="G37" s="39">
        <v>0</v>
      </c>
      <c r="H37" s="39">
        <v>0</v>
      </c>
      <c r="I37" s="39">
        <v>0</v>
      </c>
      <c r="J37" s="39">
        <v>0</v>
      </c>
      <c r="K37" s="39">
        <v>0</v>
      </c>
      <c r="L37" s="39">
        <v>0</v>
      </c>
      <c r="M37" s="39">
        <v>0</v>
      </c>
      <c r="N37" s="39">
        <v>0</v>
      </c>
      <c r="O37" s="39">
        <v>0</v>
      </c>
      <c r="P37" s="39">
        <v>0</v>
      </c>
      <c r="Q37" s="39">
        <v>0</v>
      </c>
    </row>
    <row r="38" spans="1:17" ht="20.399999999999999" x14ac:dyDescent="0.3">
      <c r="A38" s="61"/>
      <c r="B38" s="4" t="s">
        <v>78</v>
      </c>
      <c r="C38" s="4" t="s">
        <v>83</v>
      </c>
      <c r="D38" s="5" t="s">
        <v>8</v>
      </c>
      <c r="E38" s="39">
        <v>0</v>
      </c>
      <c r="F38" s="39">
        <v>0</v>
      </c>
      <c r="G38" s="39">
        <v>0</v>
      </c>
      <c r="H38" s="39">
        <v>0</v>
      </c>
      <c r="I38" s="39">
        <v>0</v>
      </c>
      <c r="J38" s="39">
        <v>0</v>
      </c>
      <c r="K38" s="39">
        <v>0</v>
      </c>
      <c r="L38" s="39">
        <v>0</v>
      </c>
      <c r="M38" s="39">
        <v>0</v>
      </c>
      <c r="N38" s="39">
        <v>0</v>
      </c>
      <c r="O38" s="39">
        <v>0</v>
      </c>
      <c r="P38" s="39">
        <v>0</v>
      </c>
      <c r="Q38" s="39">
        <v>0</v>
      </c>
    </row>
    <row r="39" spans="1:17" x14ac:dyDescent="0.3">
      <c r="A39" s="61"/>
      <c r="B39" s="1" t="s">
        <v>59</v>
      </c>
      <c r="C39" s="31" t="s">
        <v>67</v>
      </c>
      <c r="D39" s="2" t="s">
        <v>8</v>
      </c>
      <c r="E39" s="44">
        <f>E29</f>
        <v>0</v>
      </c>
      <c r="F39" s="44">
        <f t="shared" ref="F39:Q39" si="13">F29</f>
        <v>0</v>
      </c>
      <c r="G39" s="44">
        <f t="shared" si="13"/>
        <v>0</v>
      </c>
      <c r="H39" s="44">
        <f t="shared" si="13"/>
        <v>0</v>
      </c>
      <c r="I39" s="44">
        <f t="shared" si="13"/>
        <v>0</v>
      </c>
      <c r="J39" s="44">
        <f t="shared" si="13"/>
        <v>0</v>
      </c>
      <c r="K39" s="44">
        <f t="shared" si="13"/>
        <v>0</v>
      </c>
      <c r="L39" s="44">
        <f t="shared" si="13"/>
        <v>0</v>
      </c>
      <c r="M39" s="44">
        <f t="shared" si="13"/>
        <v>0</v>
      </c>
      <c r="N39" s="44">
        <f t="shared" si="13"/>
        <v>0</v>
      </c>
      <c r="O39" s="44">
        <f t="shared" si="13"/>
        <v>0</v>
      </c>
      <c r="P39" s="44">
        <f t="shared" si="13"/>
        <v>0</v>
      </c>
      <c r="Q39" s="44">
        <f t="shared" si="13"/>
        <v>0</v>
      </c>
    </row>
    <row r="40" spans="1:17" ht="20.399999999999999" x14ac:dyDescent="0.3">
      <c r="A40" s="61"/>
      <c r="B40" s="1" t="s">
        <v>60</v>
      </c>
      <c r="C40" s="31" t="s">
        <v>68</v>
      </c>
      <c r="D40" s="2" t="s">
        <v>8</v>
      </c>
      <c r="E40" s="44">
        <f>E30</f>
        <v>0</v>
      </c>
      <c r="F40" s="44">
        <f t="shared" ref="F40:Q40" si="14">F30</f>
        <v>0</v>
      </c>
      <c r="G40" s="44">
        <f t="shared" si="14"/>
        <v>0</v>
      </c>
      <c r="H40" s="44">
        <f t="shared" si="14"/>
        <v>0</v>
      </c>
      <c r="I40" s="44">
        <f t="shared" si="14"/>
        <v>0</v>
      </c>
      <c r="J40" s="44">
        <f t="shared" si="14"/>
        <v>0</v>
      </c>
      <c r="K40" s="44">
        <f t="shared" si="14"/>
        <v>0</v>
      </c>
      <c r="L40" s="44">
        <f t="shared" si="14"/>
        <v>0</v>
      </c>
      <c r="M40" s="44">
        <f t="shared" si="14"/>
        <v>0</v>
      </c>
      <c r="N40" s="44">
        <f t="shared" si="14"/>
        <v>0</v>
      </c>
      <c r="O40" s="44">
        <f t="shared" si="14"/>
        <v>0</v>
      </c>
      <c r="P40" s="44">
        <f t="shared" si="14"/>
        <v>0</v>
      </c>
      <c r="Q40" s="44">
        <f t="shared" si="14"/>
        <v>0</v>
      </c>
    </row>
    <row r="41" spans="1:17" x14ac:dyDescent="0.3">
      <c r="A41" s="61"/>
      <c r="B41" s="1" t="s">
        <v>61</v>
      </c>
      <c r="C41" s="31" t="s">
        <v>69</v>
      </c>
      <c r="D41" s="2" t="s">
        <v>8</v>
      </c>
      <c r="E41" s="44">
        <f t="shared" ref="E41:Q41" si="15">E31</f>
        <v>0</v>
      </c>
      <c r="F41" s="44">
        <f t="shared" si="15"/>
        <v>0</v>
      </c>
      <c r="G41" s="44">
        <f t="shared" si="15"/>
        <v>0</v>
      </c>
      <c r="H41" s="44">
        <f t="shared" si="15"/>
        <v>0</v>
      </c>
      <c r="I41" s="44">
        <f t="shared" si="15"/>
        <v>0</v>
      </c>
      <c r="J41" s="44">
        <f t="shared" si="15"/>
        <v>0</v>
      </c>
      <c r="K41" s="44">
        <f t="shared" si="15"/>
        <v>0</v>
      </c>
      <c r="L41" s="44">
        <f t="shared" si="15"/>
        <v>0</v>
      </c>
      <c r="M41" s="44">
        <f t="shared" si="15"/>
        <v>0</v>
      </c>
      <c r="N41" s="44">
        <f t="shared" si="15"/>
        <v>0</v>
      </c>
      <c r="O41" s="44">
        <f t="shared" si="15"/>
        <v>0</v>
      </c>
      <c r="P41" s="44">
        <f t="shared" si="15"/>
        <v>0</v>
      </c>
      <c r="Q41" s="44">
        <f t="shared" si="15"/>
        <v>0</v>
      </c>
    </row>
    <row r="42" spans="1:17" ht="15" thickBot="1" x14ac:dyDescent="0.35">
      <c r="A42" s="62"/>
      <c r="B42" s="13" t="s">
        <v>62</v>
      </c>
      <c r="C42" s="32" t="s">
        <v>70</v>
      </c>
      <c r="D42" s="14" t="s">
        <v>8</v>
      </c>
      <c r="E42" s="45">
        <f>E32</f>
        <v>0</v>
      </c>
      <c r="F42" s="45">
        <f t="shared" ref="F42:Q42" si="16">F32</f>
        <v>0</v>
      </c>
      <c r="G42" s="45">
        <f t="shared" si="16"/>
        <v>0</v>
      </c>
      <c r="H42" s="45">
        <f t="shared" si="16"/>
        <v>0</v>
      </c>
      <c r="I42" s="45">
        <f t="shared" si="16"/>
        <v>0</v>
      </c>
      <c r="J42" s="45">
        <f t="shared" si="16"/>
        <v>0</v>
      </c>
      <c r="K42" s="45">
        <f t="shared" si="16"/>
        <v>0</v>
      </c>
      <c r="L42" s="45">
        <f t="shared" si="16"/>
        <v>0</v>
      </c>
      <c r="M42" s="45">
        <f t="shared" si="16"/>
        <v>0</v>
      </c>
      <c r="N42" s="45">
        <f t="shared" si="16"/>
        <v>0</v>
      </c>
      <c r="O42" s="45">
        <f t="shared" si="16"/>
        <v>0</v>
      </c>
      <c r="P42" s="45">
        <f t="shared" si="16"/>
        <v>0</v>
      </c>
      <c r="Q42" s="45">
        <f t="shared" si="16"/>
        <v>0</v>
      </c>
    </row>
  </sheetData>
  <sheetProtection formatColumns="0" formatRows="0" insertColumns="0" insertRows="0" deleteColumns="0" deleteRows="0" sort="0"/>
  <mergeCells count="8">
    <mergeCell ref="A33:A42"/>
    <mergeCell ref="A10:A13"/>
    <mergeCell ref="A14:A16"/>
    <mergeCell ref="A2:A5"/>
    <mergeCell ref="A6:A9"/>
    <mergeCell ref="A17:A21"/>
    <mergeCell ref="A22:A25"/>
    <mergeCell ref="A26:A32"/>
  </mergeCells>
  <conditionalFormatting sqref="A2">
    <cfRule type="duplicateValues" dxfId="90" priority="44"/>
  </conditionalFormatting>
  <conditionalFormatting sqref="C2">
    <cfRule type="duplicateValues" dxfId="89" priority="43"/>
  </conditionalFormatting>
  <conditionalFormatting sqref="C3:C5 C10 B11">
    <cfRule type="duplicateValues" dxfId="88" priority="42"/>
  </conditionalFormatting>
  <conditionalFormatting sqref="B3:B5">
    <cfRule type="duplicateValues" dxfId="87" priority="41"/>
  </conditionalFormatting>
  <conditionalFormatting sqref="A6:B6 B7">
    <cfRule type="duplicateValues" dxfId="86" priority="40"/>
  </conditionalFormatting>
  <conditionalFormatting sqref="C6">
    <cfRule type="duplicateValues" dxfId="85" priority="37"/>
  </conditionalFormatting>
  <conditionalFormatting sqref="A10:B10">
    <cfRule type="duplicateValues" dxfId="84" priority="36"/>
  </conditionalFormatting>
  <conditionalFormatting sqref="C17:C19 A14:C14 B23 B15:B16">
    <cfRule type="duplicateValues" dxfId="83" priority="32"/>
  </conditionalFormatting>
  <conditionalFormatting sqref="B17:B19">
    <cfRule type="duplicateValues" dxfId="82" priority="31"/>
  </conditionalFormatting>
  <conditionalFormatting sqref="A17">
    <cfRule type="duplicateValues" dxfId="81" priority="30"/>
  </conditionalFormatting>
  <conditionalFormatting sqref="C22">
    <cfRule type="duplicateValues" dxfId="80" priority="29"/>
  </conditionalFormatting>
  <conditionalFormatting sqref="B22">
    <cfRule type="duplicateValues" dxfId="79" priority="28"/>
  </conditionalFormatting>
  <conditionalFormatting sqref="A22">
    <cfRule type="duplicateValues" dxfId="78" priority="27"/>
  </conditionalFormatting>
  <conditionalFormatting sqref="B24:B25">
    <cfRule type="duplicateValues" dxfId="77" priority="26"/>
  </conditionalFormatting>
  <conditionalFormatting sqref="C23:C25">
    <cfRule type="duplicateValues" dxfId="76" priority="25"/>
  </conditionalFormatting>
  <conditionalFormatting sqref="C7">
    <cfRule type="duplicateValues" dxfId="75" priority="24"/>
  </conditionalFormatting>
  <conditionalFormatting sqref="C8:C9">
    <cfRule type="duplicateValues" dxfId="74" priority="23"/>
  </conditionalFormatting>
  <conditionalFormatting sqref="B8:B9">
    <cfRule type="duplicateValues" dxfId="73" priority="22"/>
  </conditionalFormatting>
  <conditionalFormatting sqref="C11">
    <cfRule type="duplicateValues" dxfId="72" priority="21"/>
  </conditionalFormatting>
  <conditionalFormatting sqref="C12:C13">
    <cfRule type="duplicateValues" dxfId="71" priority="20"/>
  </conditionalFormatting>
  <conditionalFormatting sqref="B12:B13">
    <cfRule type="duplicateValues" dxfId="70" priority="19"/>
  </conditionalFormatting>
  <conditionalFormatting sqref="C15">
    <cfRule type="duplicateValues" dxfId="69" priority="18"/>
  </conditionalFormatting>
  <conditionalFormatting sqref="C16">
    <cfRule type="duplicateValues" dxfId="68" priority="17"/>
  </conditionalFormatting>
  <conditionalFormatting sqref="C20:C21">
    <cfRule type="duplicateValues" dxfId="67" priority="16"/>
  </conditionalFormatting>
  <conditionalFormatting sqref="B20:B21">
    <cfRule type="duplicateValues" dxfId="66" priority="15"/>
  </conditionalFormatting>
  <conditionalFormatting sqref="B29">
    <cfRule type="duplicateValues" dxfId="65" priority="14"/>
  </conditionalFormatting>
  <conditionalFormatting sqref="C26">
    <cfRule type="duplicateValues" dxfId="64" priority="13"/>
  </conditionalFormatting>
  <conditionalFormatting sqref="B26">
    <cfRule type="duplicateValues" dxfId="63" priority="12"/>
  </conditionalFormatting>
  <conditionalFormatting sqref="A26">
    <cfRule type="duplicateValues" dxfId="62" priority="11"/>
  </conditionalFormatting>
  <conditionalFormatting sqref="B30:B32 B27:B28">
    <cfRule type="duplicateValues" dxfId="61" priority="45"/>
  </conditionalFormatting>
  <conditionalFormatting sqref="C27:C32">
    <cfRule type="duplicateValues" dxfId="60" priority="47"/>
  </conditionalFormatting>
  <conditionalFormatting sqref="B39">
    <cfRule type="duplicateValues" dxfId="59" priority="6"/>
  </conditionalFormatting>
  <conditionalFormatting sqref="C33">
    <cfRule type="duplicateValues" dxfId="58" priority="5"/>
  </conditionalFormatting>
  <conditionalFormatting sqref="B33">
    <cfRule type="duplicateValues" dxfId="57" priority="4"/>
  </conditionalFormatting>
  <conditionalFormatting sqref="A33">
    <cfRule type="duplicateValues" dxfId="56" priority="3"/>
  </conditionalFormatting>
  <conditionalFormatting sqref="C39:C42 B34:B38">
    <cfRule type="duplicateValues" dxfId="55" priority="8"/>
  </conditionalFormatting>
  <conditionalFormatting sqref="B40:B42">
    <cfRule type="duplicateValues" dxfId="54" priority="48"/>
  </conditionalFormatting>
  <conditionalFormatting sqref="C34:C38">
    <cfRule type="duplicateValues" dxfId="53" priority="2"/>
  </conditionalFormatting>
  <conditionalFormatting sqref="B2">
    <cfRule type="duplicateValues" dxfId="52" priority="1"/>
  </conditionalFormatting>
  <hyperlinks>
    <hyperlink ref="C4" location="'Базовая часть'!C4" display="1-Мониторинг табл.6.2 стр.3 гр.3" xr:uid="{257CE208-B8B6-4418-A884-F3EA124EF86F}"/>
    <hyperlink ref="C5" location="'Базовая часть'!C5" display="1-Мониторинг табл.6.2 стр.4 гр.3" xr:uid="{04D9CA9C-602E-4114-8354-0F99CEE69466}"/>
    <hyperlink ref="C8" location="'Базовая часть'!C4" display="1-Мониторинг табл.6.2 стр.3 гр.3" xr:uid="{3D96B7CD-A9CD-46F3-8F2F-0F5842D9FF89}"/>
    <hyperlink ref="C9" location="'Базовая часть'!C5" display="1-Мониторинг табл.6.2 стр.4 гр.3" xr:uid="{3E17109A-EEED-4DE7-8FCE-7814C97479E9}"/>
    <hyperlink ref="C12" location="'Базовая часть'!C4" display="1-Мониторинг табл.6.2 стр.3 гр.3" xr:uid="{D6B2F5ED-08E6-440F-8788-B57FE7E73894}"/>
    <hyperlink ref="C13" location="'Базовая часть'!C5" display="1-Мониторинг табл.6.2 стр.4 гр.3" xr:uid="{95B4B352-6D7A-48D9-A802-94CA65D1ADF3}"/>
    <hyperlink ref="C20" location="'Базовая часть'!C4" display="1-Мониторинг табл.6.2 стр.3 гр.3" xr:uid="{3F603254-CB6B-4326-8406-0FC61F1F0FB6}"/>
    <hyperlink ref="C21" location="'Базовая часть'!C5" display="1-Мониторинг табл.6.2 стр.4 гр.3" xr:uid="{3E719689-85FE-4AFB-88BC-A268647DF2CD}"/>
    <hyperlink ref="C24" location="'Базовая часть'!C4" display="1-Мониторинг табл.6.2 стр.3 гр.3" xr:uid="{C0997CFC-64CA-42EA-B811-F82AF44D3BB6}"/>
    <hyperlink ref="C25" location="'Базовая часть'!C5" display="1-Мониторинг табл.6.2 стр.4 гр.3" xr:uid="{75A7A3CA-2B16-40AC-BD09-06E5A854AF67}"/>
    <hyperlink ref="C18" location="'Базовая часть'!C4" display="1-Мониторинг табл.6.1 стр.1 гр.10" xr:uid="{E95B2E70-878E-44C5-BDE2-F0E849A1DA77}"/>
    <hyperlink ref="C27" location="'Базовая часть'!C11" display="1-Мониторинг табл.2.1 стр.5 гр. 7" xr:uid="{96A5E2E7-981D-4F32-BE6A-E56610DAD387}"/>
    <hyperlink ref="C28" location="'Базовая часть'!C12" display="1-Мониторинг табл.2.1 стр.6 гр. 7" xr:uid="{E536E40F-4282-43EA-A0DD-E4B42D4BED5D}"/>
    <hyperlink ref="C29" location="'Базовая часть'!C13" display="1-Мониторинг табл.2.1 стр.7 гр. 7" xr:uid="{31A458DF-8645-470A-8B4D-72C89261B0C7}"/>
    <hyperlink ref="C39" location="'Базовая часть'!C13" display="1-Мониторинг табл.2.1 стр.7 гр. 7" xr:uid="{1DBC4B23-F87B-49B9-A1E3-FB5D31DEADBE}"/>
    <hyperlink ref="C40" location="'Исследовательское лидерство'!C30" display="1-Мониторинг табл.2.1 стр.8 гр. 7" xr:uid="{54039751-0EEF-40BA-8D49-B535AB371556}"/>
    <hyperlink ref="C41" location="'Исследовательское лидерство'!C31" display="1-Мониторинг табл.2.1 стр.9 гр. 7" xr:uid="{7F2F9B21-0BA6-4175-954A-3BE492A89FCE}"/>
    <hyperlink ref="C42" location="'Исследовательское лидерство'!C32" display="1-Мониторинг табл.2.1 стр.10 гр. 7" xr:uid="{CB0C4E3C-47D8-42E1-B02E-7585C6B43104}"/>
  </hyperlinks>
  <pageMargins left="0.7" right="0.7" top="0.75" bottom="0.75" header="0.3" footer="0.3"/>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2BE0-8E26-4A66-8FC5-19654D7BE9CC}">
  <dimension ref="A1:Q53"/>
  <sheetViews>
    <sheetView tabSelected="1" view="pageBreakPreview" zoomScale="85" zoomScaleNormal="85" zoomScaleSheetLayoutView="85" workbookViewId="0">
      <pane xSplit="1" ySplit="1" topLeftCell="C2" activePane="bottomRight" state="frozen"/>
      <selection pane="topRight" activeCell="B1" sqref="B1"/>
      <selection pane="bottomLeft" activeCell="A2" sqref="A2"/>
      <selection pane="bottomRight" activeCell="F35" sqref="F35"/>
    </sheetView>
  </sheetViews>
  <sheetFormatPr defaultRowHeight="14.4" x14ac:dyDescent="0.3"/>
  <cols>
    <col min="1" max="1" width="9.6640625" customWidth="1"/>
    <col min="2" max="2" width="34.109375" customWidth="1"/>
    <col min="3" max="3" width="62.109375" style="33" customWidth="1"/>
    <col min="4" max="4" width="9" bestFit="1" customWidth="1"/>
    <col min="5" max="17" width="11.88671875" customWidth="1"/>
  </cols>
  <sheetData>
    <row r="1" spans="1:17" ht="15" thickBot="1" x14ac:dyDescent="0.35">
      <c r="A1" s="8" t="s">
        <v>29</v>
      </c>
      <c r="B1" s="8" t="s">
        <v>2</v>
      </c>
      <c r="C1" s="8" t="s">
        <v>5</v>
      </c>
      <c r="D1" s="8" t="s">
        <v>3</v>
      </c>
      <c r="E1" s="8">
        <v>2018</v>
      </c>
      <c r="F1" s="8">
        <v>2019</v>
      </c>
      <c r="G1" s="8">
        <v>2020</v>
      </c>
      <c r="H1" s="8">
        <v>2021</v>
      </c>
      <c r="I1" s="8">
        <v>2022</v>
      </c>
      <c r="J1" s="8">
        <v>2023</v>
      </c>
      <c r="K1" s="9">
        <v>2024</v>
      </c>
      <c r="L1" s="9">
        <v>2025</v>
      </c>
      <c r="M1" s="9">
        <v>2026</v>
      </c>
      <c r="N1" s="9">
        <v>2027</v>
      </c>
      <c r="O1" s="9">
        <v>2028</v>
      </c>
      <c r="P1" s="9">
        <v>2029</v>
      </c>
      <c r="Q1" s="9">
        <v>2030</v>
      </c>
    </row>
    <row r="2" spans="1:17" ht="91.8" x14ac:dyDescent="0.3">
      <c r="A2" s="78" t="s">
        <v>53</v>
      </c>
      <c r="B2" s="10" t="s">
        <v>157</v>
      </c>
      <c r="C2" s="11" t="s">
        <v>85</v>
      </c>
      <c r="D2" s="12" t="s">
        <v>130</v>
      </c>
      <c r="E2" s="38">
        <f>IFERROR((E3/(E4+E5)),0)</f>
        <v>0</v>
      </c>
      <c r="F2" s="38">
        <f t="shared" ref="F2:Q2" si="0">IFERROR((F3/(F4+F5)),0)</f>
        <v>0</v>
      </c>
      <c r="G2" s="38">
        <f t="shared" si="0"/>
        <v>0</v>
      </c>
      <c r="H2" s="38">
        <f t="shared" si="0"/>
        <v>0</v>
      </c>
      <c r="I2" s="38">
        <f t="shared" si="0"/>
        <v>0</v>
      </c>
      <c r="J2" s="38">
        <f t="shared" si="0"/>
        <v>0</v>
      </c>
      <c r="K2" s="38">
        <f t="shared" si="0"/>
        <v>0</v>
      </c>
      <c r="L2" s="38">
        <f t="shared" si="0"/>
        <v>0</v>
      </c>
      <c r="M2" s="38">
        <f t="shared" si="0"/>
        <v>0</v>
      </c>
      <c r="N2" s="38">
        <f t="shared" si="0"/>
        <v>0</v>
      </c>
      <c r="O2" s="38">
        <f t="shared" si="0"/>
        <v>0</v>
      </c>
      <c r="P2" s="38">
        <f t="shared" si="0"/>
        <v>0</v>
      </c>
      <c r="Q2" s="38">
        <f t="shared" si="0"/>
        <v>0</v>
      </c>
    </row>
    <row r="3" spans="1:17" ht="163.19999999999999" x14ac:dyDescent="0.3">
      <c r="A3" s="79"/>
      <c r="B3" s="3" t="s">
        <v>85</v>
      </c>
      <c r="C3" s="4" t="s">
        <v>34</v>
      </c>
      <c r="D3" s="5" t="s">
        <v>130</v>
      </c>
      <c r="E3" s="39">
        <v>0</v>
      </c>
      <c r="F3" s="39">
        <v>0</v>
      </c>
      <c r="G3" s="39">
        <v>0</v>
      </c>
      <c r="H3" s="39">
        <v>0</v>
      </c>
      <c r="I3" s="39">
        <v>0</v>
      </c>
      <c r="J3" s="39">
        <v>0</v>
      </c>
      <c r="K3" s="39">
        <v>0</v>
      </c>
      <c r="L3" s="39">
        <v>0</v>
      </c>
      <c r="M3" s="39">
        <v>0</v>
      </c>
      <c r="N3" s="39">
        <v>0</v>
      </c>
      <c r="O3" s="39">
        <v>0</v>
      </c>
      <c r="P3" s="39">
        <v>0</v>
      </c>
      <c r="Q3" s="39">
        <v>0</v>
      </c>
    </row>
    <row r="4" spans="1:17" ht="20.399999999999999" x14ac:dyDescent="0.3">
      <c r="A4" s="79"/>
      <c r="B4" s="1" t="s">
        <v>135</v>
      </c>
      <c r="C4" s="31" t="s">
        <v>140</v>
      </c>
      <c r="D4" s="2" t="s">
        <v>8</v>
      </c>
      <c r="E4" s="44">
        <f>'Базовая часть'!E6</f>
        <v>0</v>
      </c>
      <c r="F4" s="44">
        <f>'Базовая часть'!F6</f>
        <v>0</v>
      </c>
      <c r="G4" s="44">
        <f>'Базовая часть'!G6</f>
        <v>0</v>
      </c>
      <c r="H4" s="44">
        <f>'Базовая часть'!H6</f>
        <v>0</v>
      </c>
      <c r="I4" s="44">
        <f>'Базовая часть'!I6</f>
        <v>0</v>
      </c>
      <c r="J4" s="44">
        <f>'Базовая часть'!J6</f>
        <v>0</v>
      </c>
      <c r="K4" s="44">
        <f>'Базовая часть'!K6</f>
        <v>0</v>
      </c>
      <c r="L4" s="44">
        <f>'Базовая часть'!L6</f>
        <v>0</v>
      </c>
      <c r="M4" s="44">
        <f>'Базовая часть'!M6</f>
        <v>0</v>
      </c>
      <c r="N4" s="44">
        <f>'Базовая часть'!N6</f>
        <v>0</v>
      </c>
      <c r="O4" s="44">
        <f>'Базовая часть'!O6</f>
        <v>0</v>
      </c>
      <c r="P4" s="44">
        <f>'Базовая часть'!P6</f>
        <v>0</v>
      </c>
      <c r="Q4" s="44">
        <f>'Базовая часть'!Q6</f>
        <v>0</v>
      </c>
    </row>
    <row r="5" spans="1:17" ht="21" thickBot="1" x14ac:dyDescent="0.35">
      <c r="A5" s="80"/>
      <c r="B5" s="13" t="s">
        <v>137</v>
      </c>
      <c r="C5" s="32" t="s">
        <v>141</v>
      </c>
      <c r="D5" s="14" t="s">
        <v>8</v>
      </c>
      <c r="E5" s="45">
        <f>'Базовая часть'!E7</f>
        <v>0</v>
      </c>
      <c r="F5" s="45">
        <f>'Базовая часть'!F7</f>
        <v>0</v>
      </c>
      <c r="G5" s="45">
        <f>'Базовая часть'!G7</f>
        <v>0</v>
      </c>
      <c r="H5" s="45">
        <f>'Базовая часть'!H7</f>
        <v>0</v>
      </c>
      <c r="I5" s="45">
        <f>'Базовая часть'!I7</f>
        <v>0</v>
      </c>
      <c r="J5" s="45">
        <f>'Базовая часть'!J7</f>
        <v>0</v>
      </c>
      <c r="K5" s="45">
        <f>'Базовая часть'!K7</f>
        <v>0</v>
      </c>
      <c r="L5" s="45">
        <f>'Базовая часть'!L7</f>
        <v>0</v>
      </c>
      <c r="M5" s="45">
        <f>'Базовая часть'!M7</f>
        <v>0</v>
      </c>
      <c r="N5" s="45">
        <f>'Базовая часть'!N7</f>
        <v>0</v>
      </c>
      <c r="O5" s="45">
        <f>'Базовая часть'!O7</f>
        <v>0</v>
      </c>
      <c r="P5" s="45">
        <f>'Базовая часть'!P7</f>
        <v>0</v>
      </c>
      <c r="Q5" s="45">
        <f>'Базовая часть'!Q7</f>
        <v>0</v>
      </c>
    </row>
    <row r="6" spans="1:17" ht="153" x14ac:dyDescent="0.3">
      <c r="A6" s="78" t="s">
        <v>54</v>
      </c>
      <c r="B6" s="10" t="s">
        <v>156</v>
      </c>
      <c r="C6" s="11" t="s">
        <v>133</v>
      </c>
      <c r="D6" s="15" t="s">
        <v>130</v>
      </c>
      <c r="E6" s="40">
        <f>IFERROR((E7/(E8+E9)),0)</f>
        <v>0</v>
      </c>
      <c r="F6" s="40">
        <f t="shared" ref="F6:Q6" si="1">IFERROR((F7/(F8+F9)),0)</f>
        <v>0</v>
      </c>
      <c r="G6" s="40">
        <f t="shared" si="1"/>
        <v>0</v>
      </c>
      <c r="H6" s="40">
        <f t="shared" si="1"/>
        <v>0</v>
      </c>
      <c r="I6" s="40">
        <f t="shared" si="1"/>
        <v>0</v>
      </c>
      <c r="J6" s="40">
        <f t="shared" si="1"/>
        <v>0</v>
      </c>
      <c r="K6" s="40">
        <f t="shared" si="1"/>
        <v>0</v>
      </c>
      <c r="L6" s="40">
        <f t="shared" si="1"/>
        <v>0</v>
      </c>
      <c r="M6" s="40">
        <f t="shared" si="1"/>
        <v>0</v>
      </c>
      <c r="N6" s="40">
        <f t="shared" si="1"/>
        <v>0</v>
      </c>
      <c r="O6" s="40">
        <f t="shared" si="1"/>
        <v>0</v>
      </c>
      <c r="P6" s="40">
        <f t="shared" si="1"/>
        <v>0</v>
      </c>
      <c r="Q6" s="40">
        <f t="shared" si="1"/>
        <v>0</v>
      </c>
    </row>
    <row r="7" spans="1:17" ht="321.75" customHeight="1" x14ac:dyDescent="0.3">
      <c r="A7" s="79"/>
      <c r="B7" s="3" t="s">
        <v>134</v>
      </c>
      <c r="C7" s="4" t="s">
        <v>35</v>
      </c>
      <c r="D7" s="5" t="s">
        <v>130</v>
      </c>
      <c r="E7" s="39">
        <v>0</v>
      </c>
      <c r="F7" s="39">
        <v>0</v>
      </c>
      <c r="G7" s="39">
        <v>0</v>
      </c>
      <c r="H7" s="39">
        <v>0</v>
      </c>
      <c r="I7" s="39">
        <v>0</v>
      </c>
      <c r="J7" s="39">
        <v>0</v>
      </c>
      <c r="K7" s="39">
        <v>0</v>
      </c>
      <c r="L7" s="39">
        <v>0</v>
      </c>
      <c r="M7" s="39">
        <v>0</v>
      </c>
      <c r="N7" s="39">
        <v>0</v>
      </c>
      <c r="O7" s="39">
        <v>0</v>
      </c>
      <c r="P7" s="39">
        <v>0</v>
      </c>
      <c r="Q7" s="39">
        <v>0</v>
      </c>
    </row>
    <row r="8" spans="1:17" ht="20.399999999999999" x14ac:dyDescent="0.3">
      <c r="A8" s="79"/>
      <c r="B8" s="7" t="s">
        <v>135</v>
      </c>
      <c r="C8" s="29" t="s">
        <v>140</v>
      </c>
      <c r="D8" s="6" t="s">
        <v>8</v>
      </c>
      <c r="E8" s="42">
        <f>E4</f>
        <v>0</v>
      </c>
      <c r="F8" s="42">
        <f t="shared" ref="F8:Q8" si="2">F4</f>
        <v>0</v>
      </c>
      <c r="G8" s="42">
        <f t="shared" si="2"/>
        <v>0</v>
      </c>
      <c r="H8" s="42">
        <f t="shared" si="2"/>
        <v>0</v>
      </c>
      <c r="I8" s="42">
        <f t="shared" si="2"/>
        <v>0</v>
      </c>
      <c r="J8" s="42">
        <f t="shared" si="2"/>
        <v>0</v>
      </c>
      <c r="K8" s="42">
        <f t="shared" si="2"/>
        <v>0</v>
      </c>
      <c r="L8" s="42">
        <f t="shared" si="2"/>
        <v>0</v>
      </c>
      <c r="M8" s="42">
        <f t="shared" si="2"/>
        <v>0</v>
      </c>
      <c r="N8" s="42">
        <f t="shared" si="2"/>
        <v>0</v>
      </c>
      <c r="O8" s="42">
        <f t="shared" si="2"/>
        <v>0</v>
      </c>
      <c r="P8" s="42">
        <f t="shared" si="2"/>
        <v>0</v>
      </c>
      <c r="Q8" s="42">
        <f t="shared" si="2"/>
        <v>0</v>
      </c>
    </row>
    <row r="9" spans="1:17" ht="21" thickBot="1" x14ac:dyDescent="0.35">
      <c r="A9" s="80"/>
      <c r="B9" s="16" t="s">
        <v>137</v>
      </c>
      <c r="C9" s="30" t="s">
        <v>141</v>
      </c>
      <c r="D9" s="17" t="s">
        <v>8</v>
      </c>
      <c r="E9" s="43">
        <f>E5</f>
        <v>0</v>
      </c>
      <c r="F9" s="43">
        <f t="shared" ref="F9:Q9" si="3">F5</f>
        <v>0</v>
      </c>
      <c r="G9" s="43">
        <f t="shared" si="3"/>
        <v>0</v>
      </c>
      <c r="H9" s="43">
        <f t="shared" si="3"/>
        <v>0</v>
      </c>
      <c r="I9" s="43">
        <f t="shared" si="3"/>
        <v>0</v>
      </c>
      <c r="J9" s="43">
        <f t="shared" si="3"/>
        <v>0</v>
      </c>
      <c r="K9" s="43">
        <f t="shared" si="3"/>
        <v>0</v>
      </c>
      <c r="L9" s="43">
        <f t="shared" si="3"/>
        <v>0</v>
      </c>
      <c r="M9" s="43">
        <f t="shared" si="3"/>
        <v>0</v>
      </c>
      <c r="N9" s="43">
        <f t="shared" si="3"/>
        <v>0</v>
      </c>
      <c r="O9" s="43">
        <f t="shared" si="3"/>
        <v>0</v>
      </c>
      <c r="P9" s="43">
        <f t="shared" si="3"/>
        <v>0</v>
      </c>
      <c r="Q9" s="43">
        <f t="shared" si="3"/>
        <v>0</v>
      </c>
    </row>
    <row r="10" spans="1:17" ht="40.799999999999997" x14ac:dyDescent="0.3">
      <c r="A10" s="75" t="s">
        <v>86</v>
      </c>
      <c r="B10" s="18" t="s">
        <v>87</v>
      </c>
      <c r="C10" s="19" t="s">
        <v>88</v>
      </c>
      <c r="D10" s="20" t="s">
        <v>44</v>
      </c>
      <c r="E10" s="46">
        <f>IFERROR(((E11+E12)/(E13+E14)),0)</f>
        <v>0</v>
      </c>
      <c r="F10" s="46">
        <f t="shared" ref="F10:Q10" si="4">IFERROR(((F11+F12)/(F13+F14)),0)</f>
        <v>0</v>
      </c>
      <c r="G10" s="46">
        <f t="shared" si="4"/>
        <v>0</v>
      </c>
      <c r="H10" s="46">
        <f t="shared" si="4"/>
        <v>0</v>
      </c>
      <c r="I10" s="46">
        <f t="shared" si="4"/>
        <v>0</v>
      </c>
      <c r="J10" s="46">
        <f t="shared" si="4"/>
        <v>0</v>
      </c>
      <c r="K10" s="46">
        <f t="shared" si="4"/>
        <v>0</v>
      </c>
      <c r="L10" s="46">
        <f t="shared" si="4"/>
        <v>0</v>
      </c>
      <c r="M10" s="46">
        <f t="shared" si="4"/>
        <v>0</v>
      </c>
      <c r="N10" s="46">
        <f t="shared" si="4"/>
        <v>0</v>
      </c>
      <c r="O10" s="46">
        <f t="shared" si="4"/>
        <v>0</v>
      </c>
      <c r="P10" s="46">
        <f t="shared" si="4"/>
        <v>0</v>
      </c>
      <c r="Q10" s="46">
        <f t="shared" si="4"/>
        <v>0</v>
      </c>
    </row>
    <row r="11" spans="1:17" ht="20.399999999999999" x14ac:dyDescent="0.3">
      <c r="A11" s="76"/>
      <c r="B11" s="3" t="s">
        <v>89</v>
      </c>
      <c r="C11" s="4" t="s">
        <v>91</v>
      </c>
      <c r="D11" s="5" t="s">
        <v>44</v>
      </c>
      <c r="E11" s="39">
        <v>0</v>
      </c>
      <c r="F11" s="39">
        <v>0</v>
      </c>
      <c r="G11" s="39">
        <v>0</v>
      </c>
      <c r="H11" s="39">
        <v>0</v>
      </c>
      <c r="I11" s="39">
        <v>0</v>
      </c>
      <c r="J11" s="39">
        <v>0</v>
      </c>
      <c r="K11" s="39">
        <v>0</v>
      </c>
      <c r="L11" s="39">
        <v>0</v>
      </c>
      <c r="M11" s="39">
        <v>0</v>
      </c>
      <c r="N11" s="39">
        <v>0</v>
      </c>
      <c r="O11" s="39">
        <v>0</v>
      </c>
      <c r="P11" s="39">
        <v>0</v>
      </c>
      <c r="Q11" s="39">
        <v>0</v>
      </c>
    </row>
    <row r="12" spans="1:17" ht="20.399999999999999" x14ac:dyDescent="0.3">
      <c r="A12" s="76"/>
      <c r="B12" s="3" t="s">
        <v>90</v>
      </c>
      <c r="C12" s="4" t="s">
        <v>92</v>
      </c>
      <c r="D12" s="5" t="s">
        <v>44</v>
      </c>
      <c r="E12" s="39">
        <v>0</v>
      </c>
      <c r="F12" s="39">
        <v>0</v>
      </c>
      <c r="G12" s="39">
        <v>0</v>
      </c>
      <c r="H12" s="39">
        <v>0</v>
      </c>
      <c r="I12" s="39">
        <v>0</v>
      </c>
      <c r="J12" s="39">
        <v>0</v>
      </c>
      <c r="K12" s="39">
        <v>0</v>
      </c>
      <c r="L12" s="39">
        <v>0</v>
      </c>
      <c r="M12" s="39">
        <v>0</v>
      </c>
      <c r="N12" s="39">
        <v>0</v>
      </c>
      <c r="O12" s="39">
        <v>0</v>
      </c>
      <c r="P12" s="39">
        <v>0</v>
      </c>
      <c r="Q12" s="39">
        <v>0</v>
      </c>
    </row>
    <row r="13" spans="1:17" ht="20.399999999999999" x14ac:dyDescent="0.3">
      <c r="A13" s="76"/>
      <c r="B13" s="7" t="s">
        <v>135</v>
      </c>
      <c r="C13" s="29" t="s">
        <v>140</v>
      </c>
      <c r="D13" s="6" t="s">
        <v>8</v>
      </c>
      <c r="E13" s="42">
        <f>'Базовая часть'!E6</f>
        <v>0</v>
      </c>
      <c r="F13" s="42">
        <f>'Базовая часть'!F6</f>
        <v>0</v>
      </c>
      <c r="G13" s="42">
        <f>'Базовая часть'!G6</f>
        <v>0</v>
      </c>
      <c r="H13" s="42">
        <f>'Базовая часть'!H6</f>
        <v>0</v>
      </c>
      <c r="I13" s="42">
        <f>'Базовая часть'!I6</f>
        <v>0</v>
      </c>
      <c r="J13" s="42">
        <f>'Базовая часть'!J6</f>
        <v>0</v>
      </c>
      <c r="K13" s="42">
        <f>'Базовая часть'!K6</f>
        <v>0</v>
      </c>
      <c r="L13" s="42">
        <f>'Базовая часть'!L6</f>
        <v>0</v>
      </c>
      <c r="M13" s="42">
        <f>'Базовая часть'!M6</f>
        <v>0</v>
      </c>
      <c r="N13" s="42">
        <f>'Базовая часть'!N6</f>
        <v>0</v>
      </c>
      <c r="O13" s="42">
        <f>'Базовая часть'!O6</f>
        <v>0</v>
      </c>
      <c r="P13" s="42">
        <f>'Базовая часть'!P6</f>
        <v>0</v>
      </c>
      <c r="Q13" s="42">
        <f>'Базовая часть'!Q6</f>
        <v>0</v>
      </c>
    </row>
    <row r="14" spans="1:17" ht="21" thickBot="1" x14ac:dyDescent="0.35">
      <c r="A14" s="77"/>
      <c r="B14" s="16" t="s">
        <v>137</v>
      </c>
      <c r="C14" s="30" t="s">
        <v>141</v>
      </c>
      <c r="D14" s="17" t="s">
        <v>8</v>
      </c>
      <c r="E14" s="43">
        <f>'Базовая часть'!E7</f>
        <v>0</v>
      </c>
      <c r="F14" s="43">
        <f>'Базовая часть'!F7</f>
        <v>0</v>
      </c>
      <c r="G14" s="43">
        <f>'Базовая часть'!G7</f>
        <v>0</v>
      </c>
      <c r="H14" s="43">
        <f>'Базовая часть'!H7</f>
        <v>0</v>
      </c>
      <c r="I14" s="43">
        <f>'Базовая часть'!I7</f>
        <v>0</v>
      </c>
      <c r="J14" s="43">
        <f>'Базовая часть'!J7</f>
        <v>0</v>
      </c>
      <c r="K14" s="43">
        <f>'Базовая часть'!K7</f>
        <v>0</v>
      </c>
      <c r="L14" s="43">
        <f>'Базовая часть'!L7</f>
        <v>0</v>
      </c>
      <c r="M14" s="43">
        <f>'Базовая часть'!M7</f>
        <v>0</v>
      </c>
      <c r="N14" s="43">
        <f>'Базовая часть'!N7</f>
        <v>0</v>
      </c>
      <c r="O14" s="43">
        <f>'Базовая часть'!O7</f>
        <v>0</v>
      </c>
      <c r="P14" s="43">
        <f>'Базовая часть'!P7</f>
        <v>0</v>
      </c>
      <c r="Q14" s="43">
        <f>'Базовая часть'!Q7</f>
        <v>0</v>
      </c>
    </row>
    <row r="15" spans="1:17" ht="81.599999999999994" x14ac:dyDescent="0.3">
      <c r="A15" s="75" t="s">
        <v>93</v>
      </c>
      <c r="B15" s="18" t="s">
        <v>94</v>
      </c>
      <c r="C15" s="19" t="s">
        <v>95</v>
      </c>
      <c r="D15" s="21" t="s">
        <v>44</v>
      </c>
      <c r="E15" s="38">
        <f>IFERROR(((SUM(E16:E21))/(E22+E23)),0)</f>
        <v>0</v>
      </c>
      <c r="F15" s="38">
        <f t="shared" ref="F15:Q15" si="5">IFERROR(((SUM(F16:F21))/(F22+F23)),0)</f>
        <v>0</v>
      </c>
      <c r="G15" s="38">
        <f t="shared" si="5"/>
        <v>0</v>
      </c>
      <c r="H15" s="38">
        <f t="shared" si="5"/>
        <v>0</v>
      </c>
      <c r="I15" s="38">
        <f t="shared" si="5"/>
        <v>0</v>
      </c>
      <c r="J15" s="38">
        <f t="shared" si="5"/>
        <v>0</v>
      </c>
      <c r="K15" s="38">
        <f t="shared" si="5"/>
        <v>0</v>
      </c>
      <c r="L15" s="38">
        <f t="shared" si="5"/>
        <v>0</v>
      </c>
      <c r="M15" s="38">
        <f t="shared" si="5"/>
        <v>0</v>
      </c>
      <c r="N15" s="38">
        <f t="shared" si="5"/>
        <v>0</v>
      </c>
      <c r="O15" s="38">
        <f t="shared" si="5"/>
        <v>0</v>
      </c>
      <c r="P15" s="38">
        <f t="shared" si="5"/>
        <v>0</v>
      </c>
      <c r="Q15" s="38">
        <f t="shared" si="5"/>
        <v>0</v>
      </c>
    </row>
    <row r="16" spans="1:17" ht="30.6" x14ac:dyDescent="0.3">
      <c r="A16" s="76"/>
      <c r="B16" s="3" t="s">
        <v>96</v>
      </c>
      <c r="C16" s="4" t="s">
        <v>102</v>
      </c>
      <c r="D16" s="5" t="s">
        <v>44</v>
      </c>
      <c r="E16" s="39">
        <v>0</v>
      </c>
      <c r="F16" s="39">
        <v>0</v>
      </c>
      <c r="G16" s="39">
        <v>0</v>
      </c>
      <c r="H16" s="39">
        <v>0</v>
      </c>
      <c r="I16" s="39">
        <v>0</v>
      </c>
      <c r="J16" s="39">
        <v>0</v>
      </c>
      <c r="K16" s="39">
        <v>0</v>
      </c>
      <c r="L16" s="39">
        <v>0</v>
      </c>
      <c r="M16" s="39">
        <v>0</v>
      </c>
      <c r="N16" s="39">
        <v>0</v>
      </c>
      <c r="O16" s="39">
        <v>0</v>
      </c>
      <c r="P16" s="39">
        <v>0</v>
      </c>
      <c r="Q16" s="39">
        <v>0</v>
      </c>
    </row>
    <row r="17" spans="1:17" ht="30.6" x14ac:dyDescent="0.3">
      <c r="A17" s="76"/>
      <c r="B17" s="3" t="s">
        <v>97</v>
      </c>
      <c r="C17" s="4" t="s">
        <v>103</v>
      </c>
      <c r="D17" s="5" t="s">
        <v>44</v>
      </c>
      <c r="E17" s="39">
        <v>0</v>
      </c>
      <c r="F17" s="39">
        <v>0</v>
      </c>
      <c r="G17" s="39">
        <v>0</v>
      </c>
      <c r="H17" s="39">
        <v>0</v>
      </c>
      <c r="I17" s="39">
        <v>0</v>
      </c>
      <c r="J17" s="39">
        <v>0</v>
      </c>
      <c r="K17" s="39">
        <v>0</v>
      </c>
      <c r="L17" s="39">
        <v>0</v>
      </c>
      <c r="M17" s="39">
        <v>0</v>
      </c>
      <c r="N17" s="39">
        <v>0</v>
      </c>
      <c r="O17" s="39">
        <v>0</v>
      </c>
      <c r="P17" s="39">
        <v>0</v>
      </c>
      <c r="Q17" s="39">
        <v>0</v>
      </c>
    </row>
    <row r="18" spans="1:17" ht="30.6" x14ac:dyDescent="0.3">
      <c r="A18" s="76"/>
      <c r="B18" s="3" t="s">
        <v>98</v>
      </c>
      <c r="C18" s="4" t="s">
        <v>104</v>
      </c>
      <c r="D18" s="5" t="s">
        <v>44</v>
      </c>
      <c r="E18" s="39">
        <v>0</v>
      </c>
      <c r="F18" s="39">
        <v>0</v>
      </c>
      <c r="G18" s="39">
        <v>0</v>
      </c>
      <c r="H18" s="39">
        <v>0</v>
      </c>
      <c r="I18" s="39">
        <v>0</v>
      </c>
      <c r="J18" s="39">
        <v>0</v>
      </c>
      <c r="K18" s="39">
        <v>0</v>
      </c>
      <c r="L18" s="39">
        <v>0</v>
      </c>
      <c r="M18" s="39">
        <v>0</v>
      </c>
      <c r="N18" s="39">
        <v>0</v>
      </c>
      <c r="O18" s="39">
        <v>0</v>
      </c>
      <c r="P18" s="39">
        <v>0</v>
      </c>
      <c r="Q18" s="39">
        <v>0</v>
      </c>
    </row>
    <row r="19" spans="1:17" ht="30.6" x14ac:dyDescent="0.3">
      <c r="A19" s="76"/>
      <c r="B19" s="3" t="s">
        <v>99</v>
      </c>
      <c r="C19" s="4" t="s">
        <v>105</v>
      </c>
      <c r="D19" s="5" t="s">
        <v>44</v>
      </c>
      <c r="E19" s="39">
        <v>0</v>
      </c>
      <c r="F19" s="39">
        <v>0</v>
      </c>
      <c r="G19" s="39">
        <v>0</v>
      </c>
      <c r="H19" s="39">
        <v>0</v>
      </c>
      <c r="I19" s="39">
        <v>0</v>
      </c>
      <c r="J19" s="39">
        <v>0</v>
      </c>
      <c r="K19" s="39">
        <v>0</v>
      </c>
      <c r="L19" s="39">
        <v>0</v>
      </c>
      <c r="M19" s="39">
        <v>0</v>
      </c>
      <c r="N19" s="39">
        <v>0</v>
      </c>
      <c r="O19" s="39">
        <v>0</v>
      </c>
      <c r="P19" s="39">
        <v>0</v>
      </c>
      <c r="Q19" s="39">
        <v>0</v>
      </c>
    </row>
    <row r="20" spans="1:17" ht="20.399999999999999" x14ac:dyDescent="0.3">
      <c r="A20" s="76"/>
      <c r="B20" s="3" t="s">
        <v>100</v>
      </c>
      <c r="C20" s="4" t="s">
        <v>106</v>
      </c>
      <c r="D20" s="5" t="s">
        <v>44</v>
      </c>
      <c r="E20" s="39">
        <v>0</v>
      </c>
      <c r="F20" s="39">
        <v>0</v>
      </c>
      <c r="G20" s="39">
        <v>0</v>
      </c>
      <c r="H20" s="39">
        <v>0</v>
      </c>
      <c r="I20" s="39">
        <v>0</v>
      </c>
      <c r="J20" s="39">
        <v>0</v>
      </c>
      <c r="K20" s="39">
        <v>0</v>
      </c>
      <c r="L20" s="39">
        <v>0</v>
      </c>
      <c r="M20" s="39">
        <v>0</v>
      </c>
      <c r="N20" s="39">
        <v>0</v>
      </c>
      <c r="O20" s="39">
        <v>0</v>
      </c>
      <c r="P20" s="39">
        <v>0</v>
      </c>
      <c r="Q20" s="39">
        <v>0</v>
      </c>
    </row>
    <row r="21" spans="1:17" ht="20.399999999999999" x14ac:dyDescent="0.3">
      <c r="A21" s="76"/>
      <c r="B21" s="3" t="s">
        <v>101</v>
      </c>
      <c r="C21" s="4" t="s">
        <v>107</v>
      </c>
      <c r="D21" s="5" t="s">
        <v>44</v>
      </c>
      <c r="E21" s="39">
        <v>0</v>
      </c>
      <c r="F21" s="39">
        <v>0</v>
      </c>
      <c r="G21" s="39">
        <v>0</v>
      </c>
      <c r="H21" s="39">
        <v>0</v>
      </c>
      <c r="I21" s="39">
        <v>0</v>
      </c>
      <c r="J21" s="39">
        <v>0</v>
      </c>
      <c r="K21" s="39">
        <v>0</v>
      </c>
      <c r="L21" s="39">
        <v>0</v>
      </c>
      <c r="M21" s="39">
        <v>0</v>
      </c>
      <c r="N21" s="39">
        <v>0</v>
      </c>
      <c r="O21" s="39">
        <v>0</v>
      </c>
      <c r="P21" s="39">
        <v>0</v>
      </c>
      <c r="Q21" s="39">
        <v>0</v>
      </c>
    </row>
    <row r="22" spans="1:17" ht="20.399999999999999" x14ac:dyDescent="0.3">
      <c r="A22" s="76"/>
      <c r="B22" s="7" t="s">
        <v>135</v>
      </c>
      <c r="C22" s="29" t="s">
        <v>140</v>
      </c>
      <c r="D22" s="6" t="s">
        <v>8</v>
      </c>
      <c r="E22" s="42">
        <f>'Базовая часть'!E6</f>
        <v>0</v>
      </c>
      <c r="F22" s="42">
        <f>'Базовая часть'!F6</f>
        <v>0</v>
      </c>
      <c r="G22" s="42">
        <f>'Базовая часть'!G6</f>
        <v>0</v>
      </c>
      <c r="H22" s="42">
        <f>'Базовая часть'!H6</f>
        <v>0</v>
      </c>
      <c r="I22" s="42">
        <f>'Базовая часть'!I6</f>
        <v>0</v>
      </c>
      <c r="J22" s="42">
        <f>'Базовая часть'!J6</f>
        <v>0</v>
      </c>
      <c r="K22" s="42">
        <f>'Базовая часть'!K6</f>
        <v>0</v>
      </c>
      <c r="L22" s="42">
        <f>'Базовая часть'!L6</f>
        <v>0</v>
      </c>
      <c r="M22" s="42">
        <f>'Базовая часть'!M6</f>
        <v>0</v>
      </c>
      <c r="N22" s="42">
        <f>'Базовая часть'!N6</f>
        <v>0</v>
      </c>
      <c r="O22" s="42">
        <f>'Базовая часть'!O6</f>
        <v>0</v>
      </c>
      <c r="P22" s="42">
        <f>'Базовая часть'!P6</f>
        <v>0</v>
      </c>
      <c r="Q22" s="42">
        <f>'Базовая часть'!Q6</f>
        <v>0</v>
      </c>
    </row>
    <row r="23" spans="1:17" ht="21" thickBot="1" x14ac:dyDescent="0.35">
      <c r="A23" s="77"/>
      <c r="B23" s="16" t="s">
        <v>137</v>
      </c>
      <c r="C23" s="30" t="s">
        <v>141</v>
      </c>
      <c r="D23" s="17" t="s">
        <v>8</v>
      </c>
      <c r="E23" s="43">
        <f>'Базовая часть'!E7</f>
        <v>0</v>
      </c>
      <c r="F23" s="43">
        <f>'Базовая часть'!F7</f>
        <v>0</v>
      </c>
      <c r="G23" s="43">
        <f>'Базовая часть'!G7</f>
        <v>0</v>
      </c>
      <c r="H23" s="43">
        <f>'Базовая часть'!H7</f>
        <v>0</v>
      </c>
      <c r="I23" s="43">
        <f>'Базовая часть'!I7</f>
        <v>0</v>
      </c>
      <c r="J23" s="43">
        <f>'Базовая часть'!J7</f>
        <v>0</v>
      </c>
      <c r="K23" s="43">
        <f>'Базовая часть'!K7</f>
        <v>0</v>
      </c>
      <c r="L23" s="43">
        <f>'Базовая часть'!L7</f>
        <v>0</v>
      </c>
      <c r="M23" s="43">
        <f>'Базовая часть'!M7</f>
        <v>0</v>
      </c>
      <c r="N23" s="43">
        <f>'Базовая часть'!N7</f>
        <v>0</v>
      </c>
      <c r="O23" s="43">
        <f>'Базовая часть'!O7</f>
        <v>0</v>
      </c>
      <c r="P23" s="43">
        <f>'Базовая часть'!P7</f>
        <v>0</v>
      </c>
      <c r="Q23" s="43">
        <f>'Базовая часть'!Q7</f>
        <v>0</v>
      </c>
    </row>
    <row r="24" spans="1:17" ht="81.599999999999994" x14ac:dyDescent="0.3">
      <c r="A24" s="63" t="s">
        <v>55</v>
      </c>
      <c r="B24" s="18" t="s">
        <v>108</v>
      </c>
      <c r="C24" s="19" t="s">
        <v>109</v>
      </c>
      <c r="D24" s="20" t="s">
        <v>17</v>
      </c>
      <c r="E24" s="49">
        <f>IF(SUM(E25:E26)&gt;SUM(E27:E32),"ОШИБКА",IFERROR(((SUM(E25:E26))/(SUM(E27:E32)))*100,0))</f>
        <v>0</v>
      </c>
      <c r="F24" s="49">
        <f t="shared" ref="F24:Q24" si="6">IF(SUM(F25:F26)&gt;SUM(F27:F32),"ОШИБКА",IFERROR(((SUM(F25:F26))/(SUM(F27:F32)))*100,0))</f>
        <v>0</v>
      </c>
      <c r="G24" s="49">
        <f t="shared" si="6"/>
        <v>0</v>
      </c>
      <c r="H24" s="59">
        <f t="shared" si="6"/>
        <v>0</v>
      </c>
      <c r="I24" s="59">
        <f t="shared" si="6"/>
        <v>0</v>
      </c>
      <c r="J24" s="59">
        <f t="shared" si="6"/>
        <v>0</v>
      </c>
      <c r="K24" s="59">
        <f t="shared" si="6"/>
        <v>0</v>
      </c>
      <c r="L24" s="59">
        <f t="shared" si="6"/>
        <v>0</v>
      </c>
      <c r="M24" s="59">
        <f t="shared" si="6"/>
        <v>0</v>
      </c>
      <c r="N24" s="59">
        <f t="shared" si="6"/>
        <v>0</v>
      </c>
      <c r="O24" s="59">
        <f t="shared" si="6"/>
        <v>0</v>
      </c>
      <c r="P24" s="59">
        <f t="shared" si="6"/>
        <v>0</v>
      </c>
      <c r="Q24" s="59">
        <f t="shared" si="6"/>
        <v>0</v>
      </c>
    </row>
    <row r="25" spans="1:17" ht="30.6" x14ac:dyDescent="0.3">
      <c r="A25" s="64"/>
      <c r="B25" s="4" t="s">
        <v>110</v>
      </c>
      <c r="C25" s="4" t="s">
        <v>112</v>
      </c>
      <c r="D25" s="5" t="s">
        <v>8</v>
      </c>
      <c r="E25" s="39">
        <v>0</v>
      </c>
      <c r="F25" s="39">
        <v>0</v>
      </c>
      <c r="G25" s="39">
        <v>0</v>
      </c>
      <c r="H25" s="39">
        <v>0</v>
      </c>
      <c r="I25" s="39">
        <v>0</v>
      </c>
      <c r="J25" s="39">
        <v>0</v>
      </c>
      <c r="K25" s="39">
        <v>0</v>
      </c>
      <c r="L25" s="39">
        <v>0</v>
      </c>
      <c r="M25" s="39">
        <v>0</v>
      </c>
      <c r="N25" s="39">
        <v>0</v>
      </c>
      <c r="O25" s="39">
        <v>0</v>
      </c>
      <c r="P25" s="39">
        <v>0</v>
      </c>
      <c r="Q25" s="39">
        <v>0</v>
      </c>
    </row>
    <row r="26" spans="1:17" ht="30.6" x14ac:dyDescent="0.3">
      <c r="A26" s="64"/>
      <c r="B26" s="4" t="s">
        <v>111</v>
      </c>
      <c r="C26" s="4" t="s">
        <v>113</v>
      </c>
      <c r="D26" s="5" t="s">
        <v>8</v>
      </c>
      <c r="E26" s="39">
        <v>0</v>
      </c>
      <c r="F26" s="39">
        <v>0</v>
      </c>
      <c r="G26" s="39">
        <v>0</v>
      </c>
      <c r="H26" s="39">
        <v>0</v>
      </c>
      <c r="I26" s="39">
        <v>0</v>
      </c>
      <c r="J26" s="39">
        <v>0</v>
      </c>
      <c r="K26" s="39">
        <v>0</v>
      </c>
      <c r="L26" s="39">
        <v>0</v>
      </c>
      <c r="M26" s="39">
        <v>0</v>
      </c>
      <c r="N26" s="39">
        <v>0</v>
      </c>
      <c r="O26" s="39">
        <v>0</v>
      </c>
      <c r="P26" s="39">
        <v>0</v>
      </c>
      <c r="Q26" s="39">
        <v>0</v>
      </c>
    </row>
    <row r="27" spans="1:17" ht="20.399999999999999" x14ac:dyDescent="0.3">
      <c r="A27" s="64"/>
      <c r="B27" s="7" t="s">
        <v>63</v>
      </c>
      <c r="C27" s="29" t="s">
        <v>65</v>
      </c>
      <c r="D27" s="6" t="s">
        <v>8</v>
      </c>
      <c r="E27" s="42">
        <f>'Базовая часть'!E13</f>
        <v>0</v>
      </c>
      <c r="F27" s="42">
        <f>'Базовая часть'!F13</f>
        <v>0</v>
      </c>
      <c r="G27" s="42">
        <f>'Базовая часть'!G13</f>
        <v>0</v>
      </c>
      <c r="H27" s="42">
        <f>'Базовая часть'!H13</f>
        <v>0</v>
      </c>
      <c r="I27" s="42">
        <f>'Базовая часть'!I13</f>
        <v>0</v>
      </c>
      <c r="J27" s="42">
        <f>'Базовая часть'!J13</f>
        <v>0</v>
      </c>
      <c r="K27" s="42">
        <f>'Базовая часть'!K13</f>
        <v>0</v>
      </c>
      <c r="L27" s="42">
        <f>'Базовая часть'!L13</f>
        <v>0</v>
      </c>
      <c r="M27" s="42">
        <f>'Базовая часть'!M13</f>
        <v>0</v>
      </c>
      <c r="N27" s="42">
        <f>'Базовая часть'!N13</f>
        <v>0</v>
      </c>
      <c r="O27" s="42">
        <f>'Базовая часть'!O13</f>
        <v>0</v>
      </c>
      <c r="P27" s="42">
        <f>'Базовая часть'!P13</f>
        <v>0</v>
      </c>
      <c r="Q27" s="42">
        <f>'Базовая часть'!Q13</f>
        <v>0</v>
      </c>
    </row>
    <row r="28" spans="1:17" ht="20.399999999999999" x14ac:dyDescent="0.3">
      <c r="A28" s="64"/>
      <c r="B28" s="7" t="s">
        <v>64</v>
      </c>
      <c r="C28" s="29" t="s">
        <v>66</v>
      </c>
      <c r="D28" s="6" t="s">
        <v>8</v>
      </c>
      <c r="E28" s="42">
        <f>'Базовая часть'!E14</f>
        <v>0</v>
      </c>
      <c r="F28" s="42">
        <f>'Базовая часть'!F14</f>
        <v>0</v>
      </c>
      <c r="G28" s="42">
        <f>'Базовая часть'!G14</f>
        <v>0</v>
      </c>
      <c r="H28" s="42">
        <f>'Базовая часть'!H14</f>
        <v>0</v>
      </c>
      <c r="I28" s="42">
        <f>'Базовая часть'!I14</f>
        <v>0</v>
      </c>
      <c r="J28" s="42">
        <f>'Базовая часть'!J14</f>
        <v>0</v>
      </c>
      <c r="K28" s="42">
        <f>'Базовая часть'!K14</f>
        <v>0</v>
      </c>
      <c r="L28" s="42">
        <f>'Базовая часть'!L14</f>
        <v>0</v>
      </c>
      <c r="M28" s="42">
        <f>'Базовая часть'!M14</f>
        <v>0</v>
      </c>
      <c r="N28" s="42">
        <f>'Базовая часть'!N14</f>
        <v>0</v>
      </c>
      <c r="O28" s="42">
        <f>'Базовая часть'!O14</f>
        <v>0</v>
      </c>
      <c r="P28" s="42">
        <f>'Базовая часть'!P14</f>
        <v>0</v>
      </c>
      <c r="Q28" s="42">
        <f>'Базовая часть'!Q14</f>
        <v>0</v>
      </c>
    </row>
    <row r="29" spans="1:17" ht="20.399999999999999" x14ac:dyDescent="0.3">
      <c r="A29" s="64"/>
      <c r="B29" s="7" t="s">
        <v>59</v>
      </c>
      <c r="C29" s="29" t="s">
        <v>67</v>
      </c>
      <c r="D29" s="6" t="s">
        <v>8</v>
      </c>
      <c r="E29" s="42">
        <f>'Базовая часть'!E15</f>
        <v>0</v>
      </c>
      <c r="F29" s="42">
        <f>'Базовая часть'!F15</f>
        <v>0</v>
      </c>
      <c r="G29" s="42">
        <f>'Базовая часть'!G15</f>
        <v>0</v>
      </c>
      <c r="H29" s="42">
        <f>'Базовая часть'!H15</f>
        <v>0</v>
      </c>
      <c r="I29" s="42">
        <f>'Базовая часть'!I15</f>
        <v>0</v>
      </c>
      <c r="J29" s="42">
        <f>'Базовая часть'!J15</f>
        <v>0</v>
      </c>
      <c r="K29" s="42">
        <f>'Базовая часть'!K15</f>
        <v>0</v>
      </c>
      <c r="L29" s="42">
        <f>'Базовая часть'!L15</f>
        <v>0</v>
      </c>
      <c r="M29" s="42">
        <f>'Базовая часть'!M15</f>
        <v>0</v>
      </c>
      <c r="N29" s="42">
        <f>'Базовая часть'!N15</f>
        <v>0</v>
      </c>
      <c r="O29" s="42">
        <f>'Базовая часть'!O15</f>
        <v>0</v>
      </c>
      <c r="P29" s="42">
        <f>'Базовая часть'!P15</f>
        <v>0</v>
      </c>
      <c r="Q29" s="42">
        <f>'Базовая часть'!Q15</f>
        <v>0</v>
      </c>
    </row>
    <row r="30" spans="1:17" ht="30.6" x14ac:dyDescent="0.3">
      <c r="A30" s="64"/>
      <c r="B30" s="3" t="s">
        <v>60</v>
      </c>
      <c r="C30" s="4" t="s">
        <v>68</v>
      </c>
      <c r="D30" s="5" t="s">
        <v>8</v>
      </c>
      <c r="E30" s="39">
        <v>0</v>
      </c>
      <c r="F30" s="39">
        <v>0</v>
      </c>
      <c r="G30" s="39">
        <v>0</v>
      </c>
      <c r="H30" s="39">
        <v>0</v>
      </c>
      <c r="I30" s="39">
        <v>0</v>
      </c>
      <c r="J30" s="39">
        <v>0</v>
      </c>
      <c r="K30" s="39">
        <v>0</v>
      </c>
      <c r="L30" s="39">
        <v>0</v>
      </c>
      <c r="M30" s="39">
        <v>0</v>
      </c>
      <c r="N30" s="39">
        <v>0</v>
      </c>
      <c r="O30" s="39">
        <v>0</v>
      </c>
      <c r="P30" s="39">
        <v>0</v>
      </c>
      <c r="Q30" s="39">
        <v>0</v>
      </c>
    </row>
    <row r="31" spans="1:17" ht="20.399999999999999" x14ac:dyDescent="0.3">
      <c r="A31" s="64"/>
      <c r="B31" s="3" t="s">
        <v>61</v>
      </c>
      <c r="C31" s="4" t="s">
        <v>69</v>
      </c>
      <c r="D31" s="5" t="s">
        <v>8</v>
      </c>
      <c r="E31" s="39">
        <v>0</v>
      </c>
      <c r="F31" s="39">
        <v>0</v>
      </c>
      <c r="G31" s="39">
        <v>0</v>
      </c>
      <c r="H31" s="39">
        <v>0</v>
      </c>
      <c r="I31" s="39">
        <v>0</v>
      </c>
      <c r="J31" s="39">
        <v>0</v>
      </c>
      <c r="K31" s="39">
        <v>0</v>
      </c>
      <c r="L31" s="39">
        <v>0</v>
      </c>
      <c r="M31" s="39">
        <v>0</v>
      </c>
      <c r="N31" s="39">
        <v>0</v>
      </c>
      <c r="O31" s="39">
        <v>0</v>
      </c>
      <c r="P31" s="39">
        <v>0</v>
      </c>
      <c r="Q31" s="39">
        <v>0</v>
      </c>
    </row>
    <row r="32" spans="1:17" ht="21" thickBot="1" x14ac:dyDescent="0.35">
      <c r="A32" s="65"/>
      <c r="B32" s="22" t="s">
        <v>62</v>
      </c>
      <c r="C32" s="23" t="s">
        <v>70</v>
      </c>
      <c r="D32" s="24" t="s">
        <v>8</v>
      </c>
      <c r="E32" s="39">
        <v>0</v>
      </c>
      <c r="F32" s="39">
        <v>0</v>
      </c>
      <c r="G32" s="39">
        <v>0</v>
      </c>
      <c r="H32" s="39">
        <v>0</v>
      </c>
      <c r="I32" s="39">
        <v>0</v>
      </c>
      <c r="J32" s="39">
        <v>0</v>
      </c>
      <c r="K32" s="39">
        <v>0</v>
      </c>
      <c r="L32" s="39">
        <v>0</v>
      </c>
      <c r="M32" s="39">
        <v>0</v>
      </c>
      <c r="N32" s="39">
        <v>0</v>
      </c>
      <c r="O32" s="39">
        <v>0</v>
      </c>
      <c r="P32" s="39">
        <v>0</v>
      </c>
      <c r="Q32" s="39">
        <v>0</v>
      </c>
    </row>
    <row r="33" spans="1:17" ht="214.2" x14ac:dyDescent="0.3">
      <c r="A33" s="81" t="s">
        <v>163</v>
      </c>
      <c r="B33" s="18" t="s">
        <v>115</v>
      </c>
      <c r="C33" s="19" t="s">
        <v>159</v>
      </c>
      <c r="D33" s="21" t="s">
        <v>17</v>
      </c>
      <c r="E33" s="50">
        <f>IF(E34&lt;(E35+E36),"ОШИБКА",IFERROR((MAX((E37*E34-E35-E36),-(E37*E34-E35)))/E34,0)*100)</f>
        <v>0</v>
      </c>
      <c r="F33" s="50">
        <f t="shared" ref="F33:Q33" si="7">IF(F34&lt;(F35+F36),"ОШИБКА",IFERROR((MAX((F37*F34-F35-F36),-(F37*F34-F35)))/F34,0)*100)</f>
        <v>0</v>
      </c>
      <c r="G33" s="50">
        <f t="shared" si="7"/>
        <v>0</v>
      </c>
      <c r="H33" s="50">
        <f>IF(H34&lt;(H35+H36),"ОШИБКА",IFERROR((MAX((H37*H34-H35-H36),-(H37*H34-H35)))/H34,0)*100)</f>
        <v>0</v>
      </c>
      <c r="I33" s="50">
        <f t="shared" si="7"/>
        <v>0</v>
      </c>
      <c r="J33" s="50">
        <f t="shared" si="7"/>
        <v>0</v>
      </c>
      <c r="K33" s="50">
        <f t="shared" si="7"/>
        <v>0</v>
      </c>
      <c r="L33" s="50">
        <f t="shared" si="7"/>
        <v>0</v>
      </c>
      <c r="M33" s="50">
        <f t="shared" si="7"/>
        <v>0</v>
      </c>
      <c r="N33" s="50">
        <f t="shared" si="7"/>
        <v>0</v>
      </c>
      <c r="O33" s="50">
        <f t="shared" si="7"/>
        <v>0</v>
      </c>
      <c r="P33" s="50">
        <f t="shared" si="7"/>
        <v>0</v>
      </c>
      <c r="Q33" s="50">
        <f t="shared" si="7"/>
        <v>0</v>
      </c>
    </row>
    <row r="34" spans="1:17" ht="20.399999999999999" x14ac:dyDescent="0.3">
      <c r="A34" s="82"/>
      <c r="B34" s="4" t="s">
        <v>116</v>
      </c>
      <c r="C34" s="4" t="s">
        <v>118</v>
      </c>
      <c r="D34" s="5" t="s">
        <v>8</v>
      </c>
      <c r="E34" s="39">
        <v>0</v>
      </c>
      <c r="F34" s="39">
        <v>0</v>
      </c>
      <c r="G34" s="39">
        <v>0</v>
      </c>
      <c r="H34" s="39">
        <v>0</v>
      </c>
      <c r="I34" s="39">
        <v>0</v>
      </c>
      <c r="J34" s="39">
        <v>0</v>
      </c>
      <c r="K34" s="39">
        <v>0</v>
      </c>
      <c r="L34" s="39">
        <v>0</v>
      </c>
      <c r="M34" s="39">
        <v>0</v>
      </c>
      <c r="N34" s="39">
        <v>0</v>
      </c>
      <c r="O34" s="39">
        <v>0</v>
      </c>
      <c r="P34" s="39">
        <v>0</v>
      </c>
      <c r="Q34" s="39">
        <v>0</v>
      </c>
    </row>
    <row r="35" spans="1:17" ht="30.6" x14ac:dyDescent="0.3">
      <c r="A35" s="82"/>
      <c r="B35" s="4" t="s">
        <v>117</v>
      </c>
      <c r="C35" s="4" t="s">
        <v>119</v>
      </c>
      <c r="D35" s="5" t="s">
        <v>8</v>
      </c>
      <c r="E35" s="39">
        <v>0</v>
      </c>
      <c r="F35" s="39">
        <v>0</v>
      </c>
      <c r="G35" s="39">
        <v>0</v>
      </c>
      <c r="H35" s="39">
        <v>0</v>
      </c>
      <c r="I35" s="39">
        <v>0</v>
      </c>
      <c r="J35" s="39">
        <v>0</v>
      </c>
      <c r="K35" s="39">
        <v>0</v>
      </c>
      <c r="L35" s="39">
        <v>0</v>
      </c>
      <c r="M35" s="39">
        <v>0</v>
      </c>
      <c r="N35" s="39">
        <v>0</v>
      </c>
      <c r="O35" s="39">
        <v>0</v>
      </c>
      <c r="P35" s="39">
        <v>0</v>
      </c>
      <c r="Q35" s="39">
        <v>0</v>
      </c>
    </row>
    <row r="36" spans="1:17" ht="30.6" x14ac:dyDescent="0.3">
      <c r="A36" s="82"/>
      <c r="B36" s="51" t="s">
        <v>162</v>
      </c>
      <c r="C36" s="51" t="s">
        <v>120</v>
      </c>
      <c r="D36" s="6" t="s">
        <v>8</v>
      </c>
      <c r="E36" s="52">
        <v>0</v>
      </c>
      <c r="F36" s="52">
        <v>0</v>
      </c>
      <c r="G36" s="52">
        <v>0</v>
      </c>
      <c r="H36" s="52">
        <v>0</v>
      </c>
      <c r="I36" s="52">
        <v>0</v>
      </c>
      <c r="J36" s="52">
        <v>0</v>
      </c>
      <c r="K36" s="52">
        <v>0</v>
      </c>
      <c r="L36" s="52">
        <v>0</v>
      </c>
      <c r="M36" s="52">
        <v>0</v>
      </c>
      <c r="N36" s="52">
        <v>0</v>
      </c>
      <c r="O36" s="52">
        <v>0</v>
      </c>
      <c r="P36" s="52">
        <v>0</v>
      </c>
      <c r="Q36" s="52">
        <v>0</v>
      </c>
    </row>
    <row r="37" spans="1:17" ht="15" thickBot="1" x14ac:dyDescent="0.35">
      <c r="A37" s="83"/>
      <c r="B37" s="53" t="s">
        <v>160</v>
      </c>
      <c r="C37" s="53" t="s">
        <v>161</v>
      </c>
      <c r="D37" s="54"/>
      <c r="E37" s="54">
        <v>0</v>
      </c>
      <c r="F37" s="54">
        <v>0</v>
      </c>
      <c r="G37" s="54">
        <v>0</v>
      </c>
      <c r="H37" s="54">
        <v>0</v>
      </c>
      <c r="I37" s="54">
        <v>0</v>
      </c>
      <c r="J37" s="54">
        <v>0</v>
      </c>
      <c r="K37" s="54">
        <v>0</v>
      </c>
      <c r="L37" s="54">
        <v>0</v>
      </c>
      <c r="M37" s="54">
        <v>0</v>
      </c>
      <c r="N37" s="54">
        <v>0</v>
      </c>
      <c r="O37" s="54">
        <v>0</v>
      </c>
      <c r="P37" s="54">
        <v>0</v>
      </c>
      <c r="Q37" s="54">
        <v>0</v>
      </c>
    </row>
    <row r="38" spans="1:17" ht="132.6" x14ac:dyDescent="0.3">
      <c r="A38" s="81" t="s">
        <v>114</v>
      </c>
      <c r="B38" s="18" t="s">
        <v>121</v>
      </c>
      <c r="C38" s="55" t="s">
        <v>164</v>
      </c>
      <c r="D38" s="21" t="s">
        <v>17</v>
      </c>
      <c r="E38" s="49">
        <f>IF(SUM(E44:E49)&lt;SUM(E39:E43),"ОШИБКА",IFERROR(((SUM(E39:E43))/(SUM(E44:E49))),0)*100)</f>
        <v>0</v>
      </c>
      <c r="F38" s="49">
        <f>IF(SUM(F44:F49)&lt;SUM(F39:F43),"ОШИБКА",IFERROR(((SUM(F39:F43))/(SUM(F44:F49))),0)*100)</f>
        <v>0</v>
      </c>
      <c r="G38" s="49">
        <f t="shared" ref="G38:Q38" si="8">IF(SUM(G44:G49)&lt;SUM(G39:G43),"ОШИБКА",IFERROR(((SUM(G39:G43))/(SUM(G44:G49))),0)*100)</f>
        <v>0</v>
      </c>
      <c r="H38" s="49">
        <f t="shared" si="8"/>
        <v>0</v>
      </c>
      <c r="I38" s="49">
        <f t="shared" si="8"/>
        <v>0</v>
      </c>
      <c r="J38" s="49">
        <f t="shared" si="8"/>
        <v>0</v>
      </c>
      <c r="K38" s="49">
        <f t="shared" si="8"/>
        <v>0</v>
      </c>
      <c r="L38" s="49">
        <f t="shared" si="8"/>
        <v>0</v>
      </c>
      <c r="M38" s="49">
        <f t="shared" si="8"/>
        <v>0</v>
      </c>
      <c r="N38" s="49">
        <f t="shared" si="8"/>
        <v>0</v>
      </c>
      <c r="O38" s="49">
        <f t="shared" si="8"/>
        <v>0</v>
      </c>
      <c r="P38" s="49">
        <f t="shared" si="8"/>
        <v>0</v>
      </c>
      <c r="Q38" s="49">
        <f t="shared" si="8"/>
        <v>0</v>
      </c>
    </row>
    <row r="39" spans="1:17" ht="40.799999999999997" x14ac:dyDescent="0.3">
      <c r="A39" s="82"/>
      <c r="B39" s="4" t="s">
        <v>122</v>
      </c>
      <c r="C39" s="4" t="s">
        <v>125</v>
      </c>
      <c r="D39" s="5" t="s">
        <v>8</v>
      </c>
      <c r="E39" s="39">
        <v>0</v>
      </c>
      <c r="F39" s="39">
        <v>0</v>
      </c>
      <c r="G39" s="39">
        <v>0</v>
      </c>
      <c r="H39" s="39">
        <v>0</v>
      </c>
      <c r="I39" s="39">
        <v>0</v>
      </c>
      <c r="J39" s="39">
        <v>0</v>
      </c>
      <c r="K39" s="39">
        <v>0</v>
      </c>
      <c r="L39" s="39">
        <v>0</v>
      </c>
      <c r="M39" s="39">
        <v>0</v>
      </c>
      <c r="N39" s="39">
        <v>0</v>
      </c>
      <c r="O39" s="39">
        <v>0</v>
      </c>
      <c r="P39" s="39">
        <v>0</v>
      </c>
      <c r="Q39" s="39">
        <v>0</v>
      </c>
    </row>
    <row r="40" spans="1:17" ht="30.6" x14ac:dyDescent="0.3">
      <c r="A40" s="82"/>
      <c r="B40" s="4" t="s">
        <v>123</v>
      </c>
      <c r="C40" s="4" t="s">
        <v>126</v>
      </c>
      <c r="D40" s="5" t="s">
        <v>8</v>
      </c>
      <c r="E40" s="39">
        <v>0</v>
      </c>
      <c r="F40" s="39">
        <v>0</v>
      </c>
      <c r="G40" s="39">
        <v>0</v>
      </c>
      <c r="H40" s="39">
        <v>0</v>
      </c>
      <c r="I40" s="39">
        <v>0</v>
      </c>
      <c r="J40" s="39">
        <v>0</v>
      </c>
      <c r="K40" s="39">
        <v>0</v>
      </c>
      <c r="L40" s="39">
        <v>0</v>
      </c>
      <c r="M40" s="39">
        <v>0</v>
      </c>
      <c r="N40" s="39">
        <v>0</v>
      </c>
      <c r="O40" s="39">
        <v>0</v>
      </c>
      <c r="P40" s="39">
        <v>0</v>
      </c>
      <c r="Q40" s="39">
        <v>0</v>
      </c>
    </row>
    <row r="41" spans="1:17" ht="30.6" x14ac:dyDescent="0.3">
      <c r="A41" s="82"/>
      <c r="B41" s="4" t="s">
        <v>76</v>
      </c>
      <c r="C41" s="4" t="s">
        <v>81</v>
      </c>
      <c r="D41" s="5" t="s">
        <v>8</v>
      </c>
      <c r="E41" s="39">
        <v>0</v>
      </c>
      <c r="F41" s="39">
        <v>0</v>
      </c>
      <c r="G41" s="39">
        <v>0</v>
      </c>
      <c r="H41" s="39">
        <v>0</v>
      </c>
      <c r="I41" s="39">
        <v>0</v>
      </c>
      <c r="J41" s="39">
        <v>0</v>
      </c>
      <c r="K41" s="39">
        <v>0</v>
      </c>
      <c r="L41" s="39">
        <v>0</v>
      </c>
      <c r="M41" s="39">
        <v>0</v>
      </c>
      <c r="N41" s="39">
        <v>0</v>
      </c>
      <c r="O41" s="39">
        <v>0</v>
      </c>
      <c r="P41" s="39">
        <v>0</v>
      </c>
      <c r="Q41" s="39">
        <v>0</v>
      </c>
    </row>
    <row r="42" spans="1:17" ht="20.399999999999999" x14ac:dyDescent="0.3">
      <c r="A42" s="82"/>
      <c r="B42" s="4" t="s">
        <v>77</v>
      </c>
      <c r="C42" s="4" t="s">
        <v>127</v>
      </c>
      <c r="D42" s="5" t="s">
        <v>8</v>
      </c>
      <c r="E42" s="39">
        <v>0</v>
      </c>
      <c r="F42" s="39">
        <v>0</v>
      </c>
      <c r="G42" s="39">
        <v>0</v>
      </c>
      <c r="H42" s="39">
        <v>0</v>
      </c>
      <c r="I42" s="39">
        <v>0</v>
      </c>
      <c r="J42" s="39">
        <v>0</v>
      </c>
      <c r="K42" s="39">
        <v>0</v>
      </c>
      <c r="L42" s="39">
        <v>0</v>
      </c>
      <c r="M42" s="39">
        <v>0</v>
      </c>
      <c r="N42" s="39">
        <v>0</v>
      </c>
      <c r="O42" s="39">
        <v>0</v>
      </c>
      <c r="P42" s="39">
        <v>0</v>
      </c>
      <c r="Q42" s="39">
        <v>0</v>
      </c>
    </row>
    <row r="43" spans="1:17" ht="30.6" x14ac:dyDescent="0.3">
      <c r="A43" s="82"/>
      <c r="B43" s="3" t="s">
        <v>124</v>
      </c>
      <c r="C43" s="4" t="s">
        <v>83</v>
      </c>
      <c r="D43" s="5" t="s">
        <v>8</v>
      </c>
      <c r="E43" s="39">
        <v>0</v>
      </c>
      <c r="F43" s="39">
        <v>0</v>
      </c>
      <c r="G43" s="39">
        <v>0</v>
      </c>
      <c r="H43" s="39">
        <v>0</v>
      </c>
      <c r="I43" s="39">
        <v>0</v>
      </c>
      <c r="J43" s="39">
        <v>0</v>
      </c>
      <c r="K43" s="39">
        <v>0</v>
      </c>
      <c r="L43" s="39">
        <v>0</v>
      </c>
      <c r="M43" s="39">
        <v>0</v>
      </c>
      <c r="N43" s="39">
        <v>0</v>
      </c>
      <c r="O43" s="39">
        <v>0</v>
      </c>
      <c r="P43" s="39">
        <v>0</v>
      </c>
      <c r="Q43" s="39">
        <v>0</v>
      </c>
    </row>
    <row r="44" spans="1:17" ht="20.399999999999999" x14ac:dyDescent="0.3">
      <c r="A44" s="82"/>
      <c r="B44" s="7" t="s">
        <v>63</v>
      </c>
      <c r="C44" s="29" t="s">
        <v>65</v>
      </c>
      <c r="D44" s="6" t="s">
        <v>8</v>
      </c>
      <c r="E44" s="42">
        <f t="shared" ref="E44:Q44" si="9">E27</f>
        <v>0</v>
      </c>
      <c r="F44" s="42">
        <f t="shared" si="9"/>
        <v>0</v>
      </c>
      <c r="G44" s="42">
        <f t="shared" si="9"/>
        <v>0</v>
      </c>
      <c r="H44" s="42">
        <f t="shared" si="9"/>
        <v>0</v>
      </c>
      <c r="I44" s="42">
        <f t="shared" si="9"/>
        <v>0</v>
      </c>
      <c r="J44" s="42">
        <f t="shared" si="9"/>
        <v>0</v>
      </c>
      <c r="K44" s="42">
        <f t="shared" si="9"/>
        <v>0</v>
      </c>
      <c r="L44" s="42">
        <f t="shared" si="9"/>
        <v>0</v>
      </c>
      <c r="M44" s="42">
        <f t="shared" si="9"/>
        <v>0</v>
      </c>
      <c r="N44" s="42">
        <f t="shared" si="9"/>
        <v>0</v>
      </c>
      <c r="O44" s="42">
        <f t="shared" si="9"/>
        <v>0</v>
      </c>
      <c r="P44" s="42">
        <f t="shared" si="9"/>
        <v>0</v>
      </c>
      <c r="Q44" s="42">
        <f t="shared" si="9"/>
        <v>0</v>
      </c>
    </row>
    <row r="45" spans="1:17" ht="20.399999999999999" x14ac:dyDescent="0.3">
      <c r="A45" s="82"/>
      <c r="B45" s="7" t="s">
        <v>64</v>
      </c>
      <c r="C45" s="29" t="s">
        <v>66</v>
      </c>
      <c r="D45" s="6" t="s">
        <v>8</v>
      </c>
      <c r="E45" s="42">
        <f t="shared" ref="E45:Q45" si="10">E28</f>
        <v>0</v>
      </c>
      <c r="F45" s="42">
        <f t="shared" si="10"/>
        <v>0</v>
      </c>
      <c r="G45" s="42">
        <f t="shared" si="10"/>
        <v>0</v>
      </c>
      <c r="H45" s="42">
        <f t="shared" si="10"/>
        <v>0</v>
      </c>
      <c r="I45" s="42">
        <f t="shared" si="10"/>
        <v>0</v>
      </c>
      <c r="J45" s="42">
        <f t="shared" si="10"/>
        <v>0</v>
      </c>
      <c r="K45" s="42">
        <f t="shared" si="10"/>
        <v>0</v>
      </c>
      <c r="L45" s="42">
        <f t="shared" si="10"/>
        <v>0</v>
      </c>
      <c r="M45" s="42">
        <f t="shared" si="10"/>
        <v>0</v>
      </c>
      <c r="N45" s="42">
        <f t="shared" si="10"/>
        <v>0</v>
      </c>
      <c r="O45" s="42">
        <f t="shared" si="10"/>
        <v>0</v>
      </c>
      <c r="P45" s="42">
        <f t="shared" si="10"/>
        <v>0</v>
      </c>
      <c r="Q45" s="42">
        <f t="shared" si="10"/>
        <v>0</v>
      </c>
    </row>
    <row r="46" spans="1:17" ht="20.399999999999999" x14ac:dyDescent="0.3">
      <c r="A46" s="82"/>
      <c r="B46" s="7" t="s">
        <v>59</v>
      </c>
      <c r="C46" s="29" t="s">
        <v>67</v>
      </c>
      <c r="D46" s="6" t="s">
        <v>8</v>
      </c>
      <c r="E46" s="42">
        <f t="shared" ref="E46:Q46" si="11">E29</f>
        <v>0</v>
      </c>
      <c r="F46" s="42">
        <f t="shared" si="11"/>
        <v>0</v>
      </c>
      <c r="G46" s="42">
        <f t="shared" si="11"/>
        <v>0</v>
      </c>
      <c r="H46" s="42">
        <f t="shared" si="11"/>
        <v>0</v>
      </c>
      <c r="I46" s="42">
        <f t="shared" si="11"/>
        <v>0</v>
      </c>
      <c r="J46" s="42">
        <f t="shared" si="11"/>
        <v>0</v>
      </c>
      <c r="K46" s="42">
        <f t="shared" si="11"/>
        <v>0</v>
      </c>
      <c r="L46" s="42">
        <f t="shared" si="11"/>
        <v>0</v>
      </c>
      <c r="M46" s="42">
        <f t="shared" si="11"/>
        <v>0</v>
      </c>
      <c r="N46" s="42">
        <f t="shared" si="11"/>
        <v>0</v>
      </c>
      <c r="O46" s="42">
        <f t="shared" si="11"/>
        <v>0</v>
      </c>
      <c r="P46" s="42">
        <f t="shared" si="11"/>
        <v>0</v>
      </c>
      <c r="Q46" s="42">
        <f t="shared" si="11"/>
        <v>0</v>
      </c>
    </row>
    <row r="47" spans="1:17" ht="30.6" x14ac:dyDescent="0.3">
      <c r="A47" s="82"/>
      <c r="B47" s="7" t="s">
        <v>60</v>
      </c>
      <c r="C47" s="29" t="s">
        <v>68</v>
      </c>
      <c r="D47" s="6" t="s">
        <v>8</v>
      </c>
      <c r="E47" s="42">
        <f t="shared" ref="E47:Q47" si="12">E30</f>
        <v>0</v>
      </c>
      <c r="F47" s="42">
        <f t="shared" si="12"/>
        <v>0</v>
      </c>
      <c r="G47" s="42">
        <f t="shared" si="12"/>
        <v>0</v>
      </c>
      <c r="H47" s="42">
        <f t="shared" si="12"/>
        <v>0</v>
      </c>
      <c r="I47" s="42">
        <f t="shared" si="12"/>
        <v>0</v>
      </c>
      <c r="J47" s="42">
        <f t="shared" si="12"/>
        <v>0</v>
      </c>
      <c r="K47" s="42">
        <f t="shared" si="12"/>
        <v>0</v>
      </c>
      <c r="L47" s="42">
        <f t="shared" si="12"/>
        <v>0</v>
      </c>
      <c r="M47" s="42">
        <f t="shared" si="12"/>
        <v>0</v>
      </c>
      <c r="N47" s="42">
        <f t="shared" si="12"/>
        <v>0</v>
      </c>
      <c r="O47" s="42">
        <f t="shared" si="12"/>
        <v>0</v>
      </c>
      <c r="P47" s="42">
        <f t="shared" si="12"/>
        <v>0</v>
      </c>
      <c r="Q47" s="42">
        <f t="shared" si="12"/>
        <v>0</v>
      </c>
    </row>
    <row r="48" spans="1:17" ht="20.399999999999999" x14ac:dyDescent="0.3">
      <c r="A48" s="82"/>
      <c r="B48" s="7" t="s">
        <v>61</v>
      </c>
      <c r="C48" s="29" t="s">
        <v>69</v>
      </c>
      <c r="D48" s="6" t="s">
        <v>8</v>
      </c>
      <c r="E48" s="42">
        <f t="shared" ref="E48:Q48" si="13">E31</f>
        <v>0</v>
      </c>
      <c r="F48" s="42">
        <f t="shared" si="13"/>
        <v>0</v>
      </c>
      <c r="G48" s="42">
        <f t="shared" si="13"/>
        <v>0</v>
      </c>
      <c r="H48" s="42">
        <f t="shared" si="13"/>
        <v>0</v>
      </c>
      <c r="I48" s="42">
        <f t="shared" si="13"/>
        <v>0</v>
      </c>
      <c r="J48" s="42">
        <f t="shared" si="13"/>
        <v>0</v>
      </c>
      <c r="K48" s="42">
        <f t="shared" si="13"/>
        <v>0</v>
      </c>
      <c r="L48" s="42">
        <f t="shared" si="13"/>
        <v>0</v>
      </c>
      <c r="M48" s="42">
        <f t="shared" si="13"/>
        <v>0</v>
      </c>
      <c r="N48" s="42">
        <f t="shared" si="13"/>
        <v>0</v>
      </c>
      <c r="O48" s="42">
        <f t="shared" si="13"/>
        <v>0</v>
      </c>
      <c r="P48" s="42">
        <f t="shared" si="13"/>
        <v>0</v>
      </c>
      <c r="Q48" s="42">
        <f t="shared" si="13"/>
        <v>0</v>
      </c>
    </row>
    <row r="49" spans="1:17" ht="21" thickBot="1" x14ac:dyDescent="0.35">
      <c r="A49" s="83"/>
      <c r="B49" s="16" t="s">
        <v>62</v>
      </c>
      <c r="C49" s="30" t="s">
        <v>70</v>
      </c>
      <c r="D49" s="17" t="s">
        <v>8</v>
      </c>
      <c r="E49" s="43">
        <f t="shared" ref="E49:Q49" si="14">E32</f>
        <v>0</v>
      </c>
      <c r="F49" s="43">
        <f t="shared" si="14"/>
        <v>0</v>
      </c>
      <c r="G49" s="43">
        <f t="shared" si="14"/>
        <v>0</v>
      </c>
      <c r="H49" s="43">
        <f t="shared" si="14"/>
        <v>0</v>
      </c>
      <c r="I49" s="43">
        <f t="shared" si="14"/>
        <v>0</v>
      </c>
      <c r="J49" s="43">
        <f t="shared" si="14"/>
        <v>0</v>
      </c>
      <c r="K49" s="43">
        <f t="shared" si="14"/>
        <v>0</v>
      </c>
      <c r="L49" s="43">
        <f t="shared" si="14"/>
        <v>0</v>
      </c>
      <c r="M49" s="43">
        <f t="shared" si="14"/>
        <v>0</v>
      </c>
      <c r="N49" s="43">
        <f t="shared" si="14"/>
        <v>0</v>
      </c>
      <c r="O49" s="43">
        <f t="shared" si="14"/>
        <v>0</v>
      </c>
      <c r="P49" s="43">
        <f t="shared" si="14"/>
        <v>0</v>
      </c>
      <c r="Q49" s="43">
        <f t="shared" si="14"/>
        <v>0</v>
      </c>
    </row>
    <row r="50" spans="1:17" ht="61.2" x14ac:dyDescent="0.3">
      <c r="A50" s="81" t="s">
        <v>128</v>
      </c>
      <c r="B50" s="18" t="s">
        <v>168</v>
      </c>
      <c r="C50" s="19" t="s">
        <v>49</v>
      </c>
      <c r="D50" s="20" t="s">
        <v>1</v>
      </c>
      <c r="E50" s="49">
        <f>IFERROR((E51/(E52+E53)),0)</f>
        <v>0</v>
      </c>
      <c r="F50" s="49">
        <f t="shared" ref="F50:Q50" si="15">IFERROR((F51/(F52+F53)),0)</f>
        <v>0</v>
      </c>
      <c r="G50" s="49">
        <f t="shared" si="15"/>
        <v>0</v>
      </c>
      <c r="H50" s="49">
        <f t="shared" si="15"/>
        <v>0</v>
      </c>
      <c r="I50" s="49">
        <f t="shared" si="15"/>
        <v>0</v>
      </c>
      <c r="J50" s="49">
        <f t="shared" si="15"/>
        <v>0</v>
      </c>
      <c r="K50" s="49">
        <f t="shared" si="15"/>
        <v>0</v>
      </c>
      <c r="L50" s="49">
        <f t="shared" si="15"/>
        <v>0</v>
      </c>
      <c r="M50" s="49">
        <f t="shared" si="15"/>
        <v>0</v>
      </c>
      <c r="N50" s="49">
        <f t="shared" si="15"/>
        <v>0</v>
      </c>
      <c r="O50" s="49">
        <f t="shared" si="15"/>
        <v>0</v>
      </c>
      <c r="P50" s="49">
        <f t="shared" si="15"/>
        <v>0</v>
      </c>
      <c r="Q50" s="49">
        <f t="shared" si="15"/>
        <v>0</v>
      </c>
    </row>
    <row r="51" spans="1:17" ht="20.399999999999999" x14ac:dyDescent="0.3">
      <c r="A51" s="82"/>
      <c r="B51" s="3" t="s">
        <v>51</v>
      </c>
      <c r="C51" s="4" t="s">
        <v>52</v>
      </c>
      <c r="D51" s="5" t="s">
        <v>1</v>
      </c>
      <c r="E51" s="39">
        <v>0</v>
      </c>
      <c r="F51" s="39">
        <v>0</v>
      </c>
      <c r="G51" s="39">
        <v>0</v>
      </c>
      <c r="H51" s="39">
        <v>0</v>
      </c>
      <c r="I51" s="39">
        <v>0</v>
      </c>
      <c r="J51" s="39">
        <v>0</v>
      </c>
      <c r="K51" s="39">
        <v>0</v>
      </c>
      <c r="L51" s="39">
        <v>0</v>
      </c>
      <c r="M51" s="39">
        <v>0</v>
      </c>
      <c r="N51" s="39">
        <v>0</v>
      </c>
      <c r="O51" s="39">
        <v>0</v>
      </c>
      <c r="P51" s="39">
        <v>0</v>
      </c>
      <c r="Q51" s="39">
        <v>0</v>
      </c>
    </row>
    <row r="52" spans="1:17" ht="20.399999999999999" x14ac:dyDescent="0.3">
      <c r="A52" s="82"/>
      <c r="B52" s="7" t="s">
        <v>135</v>
      </c>
      <c r="C52" s="29" t="s">
        <v>140</v>
      </c>
      <c r="D52" s="6" t="s">
        <v>8</v>
      </c>
      <c r="E52" s="42">
        <f>E4</f>
        <v>0</v>
      </c>
      <c r="F52" s="42">
        <f t="shared" ref="F52:Q52" si="16">F4</f>
        <v>0</v>
      </c>
      <c r="G52" s="42">
        <f t="shared" si="16"/>
        <v>0</v>
      </c>
      <c r="H52" s="42">
        <f>H4</f>
        <v>0</v>
      </c>
      <c r="I52" s="42">
        <f t="shared" si="16"/>
        <v>0</v>
      </c>
      <c r="J52" s="42">
        <f t="shared" si="16"/>
        <v>0</v>
      </c>
      <c r="K52" s="42">
        <f t="shared" si="16"/>
        <v>0</v>
      </c>
      <c r="L52" s="42">
        <f t="shared" si="16"/>
        <v>0</v>
      </c>
      <c r="M52" s="42">
        <f t="shared" si="16"/>
        <v>0</v>
      </c>
      <c r="N52" s="42">
        <f t="shared" si="16"/>
        <v>0</v>
      </c>
      <c r="O52" s="42">
        <f t="shared" si="16"/>
        <v>0</v>
      </c>
      <c r="P52" s="42">
        <f t="shared" si="16"/>
        <v>0</v>
      </c>
      <c r="Q52" s="42">
        <f t="shared" si="16"/>
        <v>0</v>
      </c>
    </row>
    <row r="53" spans="1:17" ht="21" thickBot="1" x14ac:dyDescent="0.35">
      <c r="A53" s="83"/>
      <c r="B53" s="16" t="s">
        <v>137</v>
      </c>
      <c r="C53" s="30" t="s">
        <v>141</v>
      </c>
      <c r="D53" s="17" t="s">
        <v>8</v>
      </c>
      <c r="E53" s="43">
        <f>E5</f>
        <v>0</v>
      </c>
      <c r="F53" s="43">
        <f t="shared" ref="F53:Q53" si="17">F5</f>
        <v>0</v>
      </c>
      <c r="G53" s="43">
        <f t="shared" si="17"/>
        <v>0</v>
      </c>
      <c r="H53" s="43">
        <f t="shared" si="17"/>
        <v>0</v>
      </c>
      <c r="I53" s="43">
        <f t="shared" si="17"/>
        <v>0</v>
      </c>
      <c r="J53" s="43">
        <f t="shared" si="17"/>
        <v>0</v>
      </c>
      <c r="K53" s="43">
        <f t="shared" si="17"/>
        <v>0</v>
      </c>
      <c r="L53" s="43">
        <f t="shared" si="17"/>
        <v>0</v>
      </c>
      <c r="M53" s="43">
        <f t="shared" si="17"/>
        <v>0</v>
      </c>
      <c r="N53" s="43">
        <f t="shared" si="17"/>
        <v>0</v>
      </c>
      <c r="O53" s="43">
        <f t="shared" si="17"/>
        <v>0</v>
      </c>
      <c r="P53" s="43">
        <f t="shared" si="17"/>
        <v>0</v>
      </c>
      <c r="Q53" s="43">
        <f t="shared" si="17"/>
        <v>0</v>
      </c>
    </row>
  </sheetData>
  <sheetProtection formatColumns="0" formatRows="0" insertColumns="0" insertRows="0" deleteColumns="0" deleteRows="0" sort="0"/>
  <mergeCells count="8">
    <mergeCell ref="A33:A37"/>
    <mergeCell ref="A2:A5"/>
    <mergeCell ref="A6:A9"/>
    <mergeCell ref="A10:A14"/>
    <mergeCell ref="A50:A53"/>
    <mergeCell ref="A15:A23"/>
    <mergeCell ref="A24:A32"/>
    <mergeCell ref="A38:A49"/>
  </mergeCells>
  <phoneticPr fontId="11" type="noConversion"/>
  <conditionalFormatting sqref="C2">
    <cfRule type="duplicateValues" dxfId="51" priority="81"/>
  </conditionalFormatting>
  <conditionalFormatting sqref="C6">
    <cfRule type="duplicateValues" dxfId="50" priority="77"/>
  </conditionalFormatting>
  <conditionalFormatting sqref="A10">
    <cfRule type="duplicateValues" dxfId="49" priority="73"/>
  </conditionalFormatting>
  <conditionalFormatting sqref="C7">
    <cfRule type="duplicateValues" dxfId="48" priority="67"/>
  </conditionalFormatting>
  <conditionalFormatting sqref="C8:C9">
    <cfRule type="duplicateValues" dxfId="47" priority="66"/>
  </conditionalFormatting>
  <conditionalFormatting sqref="C13:C14">
    <cfRule type="duplicateValues" dxfId="46" priority="59"/>
  </conditionalFormatting>
  <conditionalFormatting sqref="B18:B20">
    <cfRule type="duplicateValues" dxfId="45" priority="57"/>
  </conditionalFormatting>
  <conditionalFormatting sqref="C15">
    <cfRule type="duplicateValues" dxfId="44" priority="56"/>
  </conditionalFormatting>
  <conditionalFormatting sqref="A15">
    <cfRule type="duplicateValues" dxfId="43" priority="54"/>
  </conditionalFormatting>
  <conditionalFormatting sqref="B21 B16:B17">
    <cfRule type="duplicateValues" dxfId="42" priority="83"/>
  </conditionalFormatting>
  <conditionalFormatting sqref="C16:C21">
    <cfRule type="duplicateValues" dxfId="41" priority="84"/>
  </conditionalFormatting>
  <conditionalFormatting sqref="C24">
    <cfRule type="duplicateValues" dxfId="40" priority="51"/>
  </conditionalFormatting>
  <conditionalFormatting sqref="A24">
    <cfRule type="duplicateValues" dxfId="39" priority="49"/>
  </conditionalFormatting>
  <conditionalFormatting sqref="C25:C26">
    <cfRule type="duplicateValues" dxfId="38" priority="48"/>
  </conditionalFormatting>
  <conditionalFormatting sqref="C3:C5">
    <cfRule type="duplicateValues" dxfId="37" priority="95"/>
  </conditionalFormatting>
  <conditionalFormatting sqref="C10:C12">
    <cfRule type="duplicateValues" dxfId="36" priority="96"/>
  </conditionalFormatting>
  <conditionalFormatting sqref="C22:C23">
    <cfRule type="duplicateValues" dxfId="35" priority="47"/>
  </conditionalFormatting>
  <conditionalFormatting sqref="B22:B23">
    <cfRule type="duplicateValues" dxfId="34" priority="46"/>
  </conditionalFormatting>
  <conditionalFormatting sqref="B29">
    <cfRule type="duplicateValues" dxfId="33" priority="43"/>
  </conditionalFormatting>
  <conditionalFormatting sqref="B30:B32 B27:B28">
    <cfRule type="duplicateValues" dxfId="32" priority="44"/>
  </conditionalFormatting>
  <conditionalFormatting sqref="C27:C32">
    <cfRule type="duplicateValues" dxfId="31" priority="45"/>
  </conditionalFormatting>
  <conditionalFormatting sqref="B25:B26">
    <cfRule type="duplicateValues" dxfId="30" priority="97"/>
  </conditionalFormatting>
  <conditionalFormatting sqref="C33">
    <cfRule type="duplicateValues" dxfId="29" priority="41"/>
  </conditionalFormatting>
  <conditionalFormatting sqref="A33">
    <cfRule type="duplicateValues" dxfId="28" priority="39"/>
  </conditionalFormatting>
  <conditionalFormatting sqref="A38">
    <cfRule type="duplicateValues" dxfId="27" priority="31"/>
  </conditionalFormatting>
  <conditionalFormatting sqref="C39:C42">
    <cfRule type="duplicateValues" dxfId="26" priority="30"/>
  </conditionalFormatting>
  <conditionalFormatting sqref="B43">
    <cfRule type="duplicateValues" dxfId="25" priority="28"/>
  </conditionalFormatting>
  <conditionalFormatting sqref="C43">
    <cfRule type="duplicateValues" dxfId="24" priority="29"/>
  </conditionalFormatting>
  <conditionalFormatting sqref="B39:B42">
    <cfRule type="duplicateValues" dxfId="23" priority="34"/>
  </conditionalFormatting>
  <conditionalFormatting sqref="B46">
    <cfRule type="duplicateValues" dxfId="22" priority="24"/>
  </conditionalFormatting>
  <conditionalFormatting sqref="B47:B49 B44:B45">
    <cfRule type="duplicateValues" dxfId="21" priority="25"/>
  </conditionalFormatting>
  <conditionalFormatting sqref="C44:C49">
    <cfRule type="duplicateValues" dxfId="20" priority="26"/>
  </conditionalFormatting>
  <conditionalFormatting sqref="B51">
    <cfRule type="duplicateValues" dxfId="19" priority="15"/>
  </conditionalFormatting>
  <conditionalFormatting sqref="C50">
    <cfRule type="duplicateValues" dxfId="18" priority="14"/>
  </conditionalFormatting>
  <conditionalFormatting sqref="A50">
    <cfRule type="duplicateValues" dxfId="17" priority="12"/>
  </conditionalFormatting>
  <conditionalFormatting sqref="B52:B53">
    <cfRule type="duplicateValues" dxfId="16" priority="11"/>
  </conditionalFormatting>
  <conditionalFormatting sqref="C51:C53">
    <cfRule type="duplicateValues" dxfId="15" priority="10"/>
  </conditionalFormatting>
  <conditionalFormatting sqref="C34:C37">
    <cfRule type="duplicateValues" dxfId="14" priority="101"/>
  </conditionalFormatting>
  <conditionalFormatting sqref="B34:B35 B37">
    <cfRule type="duplicateValues" dxfId="13" priority="103"/>
  </conditionalFormatting>
  <conditionalFormatting sqref="B36">
    <cfRule type="duplicateValues" dxfId="12" priority="2"/>
  </conditionalFormatting>
  <conditionalFormatting sqref="C38">
    <cfRule type="duplicateValues" dxfId="11" priority="1"/>
  </conditionalFormatting>
  <conditionalFormatting sqref="A2:B2">
    <cfRule type="duplicateValues" dxfId="10" priority="104"/>
  </conditionalFormatting>
  <conditionalFormatting sqref="B3:B5">
    <cfRule type="duplicateValues" dxfId="9" priority="105"/>
  </conditionalFormatting>
  <conditionalFormatting sqref="A6:B6 B7">
    <cfRule type="duplicateValues" dxfId="8" priority="106"/>
  </conditionalFormatting>
  <conditionalFormatting sqref="B10:B12">
    <cfRule type="duplicateValues" dxfId="7" priority="108"/>
  </conditionalFormatting>
  <conditionalFormatting sqref="B8:B9">
    <cfRule type="duplicateValues" dxfId="6" priority="109"/>
  </conditionalFormatting>
  <conditionalFormatting sqref="B13:B14">
    <cfRule type="duplicateValues" dxfId="5" priority="110"/>
  </conditionalFormatting>
  <conditionalFormatting sqref="B15">
    <cfRule type="duplicateValues" dxfId="4" priority="111"/>
  </conditionalFormatting>
  <conditionalFormatting sqref="B24">
    <cfRule type="duplicateValues" dxfId="3" priority="112"/>
  </conditionalFormatting>
  <conditionalFormatting sqref="B33">
    <cfRule type="duplicateValues" dxfId="2" priority="113"/>
  </conditionalFormatting>
  <conditionalFormatting sqref="B38">
    <cfRule type="duplicateValues" dxfId="1" priority="114"/>
  </conditionalFormatting>
  <conditionalFormatting sqref="B50">
    <cfRule type="duplicateValues" dxfId="0" priority="115"/>
  </conditionalFormatting>
  <hyperlinks>
    <hyperlink ref="C4" location="'Базовая часть'!C4" display="1-Мониторинг табл.6.2 стр.3 гр.3" xr:uid="{DDAC5733-FE6E-4554-A1D4-CD90A0666E67}"/>
    <hyperlink ref="C5" location="'Базовая часть'!C5" display="1-Мониторинг табл.6.2 стр.4 гр.3" xr:uid="{939DA152-96ED-41DE-9130-D0888832B252}"/>
    <hyperlink ref="C8" location="'Базовая часть'!C4" display="1-Мониторинг табл.6.2 стр.3 гр.3" xr:uid="{B056552A-0BDC-4C38-846B-28CEE0BCC1E2}"/>
    <hyperlink ref="C9" location="'Базовая часть'!C5" display="1-Мониторинг табл.6.2 стр.4 гр.3" xr:uid="{7B7047AF-09B0-4D73-B790-6E62B23AD1A2}"/>
    <hyperlink ref="C13" location="'Базовая часть'!C4" display="1-Мониторинг табл.6.2 стр.3 гр.3" xr:uid="{44DAE83C-D360-4722-9245-8FC0AFA55FA4}"/>
    <hyperlink ref="C14" location="'Базовая часть'!C5" display="1-Мониторинг табл.6.2 стр.4 гр.3" xr:uid="{65F5936B-2F7E-45E1-9DB6-8AAC8D9C8490}"/>
    <hyperlink ref="C22" location="'Базовая часть'!C4" display="1-Мониторинг табл.6.2 стр.3 гр.3" xr:uid="{D201A972-4AED-4F57-B53D-2D66B26C7DE7}"/>
    <hyperlink ref="C23" location="'Базовая часть'!C5" display="1-Мониторинг табл.6.2 стр.4 гр.3" xr:uid="{F9AFF2E1-F32D-4E46-B449-FF8EABBFD129}"/>
    <hyperlink ref="C52" location="'Базовая часть'!C4" display="1-Мониторинг табл.6.2 стр.3 гр.3" xr:uid="{C8824BB6-C000-4330-939E-21A3FCBA03B5}"/>
    <hyperlink ref="C53" location="'Базовая часть'!C5" display="1-Мониторинг табл.6.2 стр.4 гр.3" xr:uid="{0498C221-B7DB-4C7D-9984-9F4D1D7EFFC3}"/>
    <hyperlink ref="C27" location="'Базовая часть'!C11" display="1-Мониторинг табл.2.1 стр.5 гр. 7" xr:uid="{06F972D7-AEEE-47A3-9A12-745D05E68643}"/>
    <hyperlink ref="C28" location="'Базовая часть'!C12" display="1-Мониторинг табл.2.1 стр.6 гр. 7" xr:uid="{A56B6216-0244-4EDD-861F-74767EF6AFF9}"/>
    <hyperlink ref="C29" location="'Базовая часть'!C13" display="1-Мониторинг табл.2.1 стр.7 гр. 7" xr:uid="{08C6393C-FCCD-4A91-8118-A0A069F8FFF0}"/>
    <hyperlink ref="C44" location="'Базовая часть'!C11" display="1-Мониторинг табл.2.1 стр.5 гр. 7" xr:uid="{C32C733B-10EE-4E63-80DA-2169C77D60D8}"/>
    <hyperlink ref="C45" location="'Базовая часть'!C12" display="1-Мониторинг табл.2.1 стр.6 гр. 7" xr:uid="{4E1497DE-4E02-4626-82FF-9570DA24E29C}"/>
    <hyperlink ref="C46" location="'Базовая часть'!C13" display="1-Мониторинг табл.2.1 стр.7 гр. 7" xr:uid="{C9A2CADD-DA1B-475A-A0BC-D4EF861984E8}"/>
    <hyperlink ref="C47" location="'Региональное лидерство'!C30" display="1-Мониторинг табл.2.1 стр.8 гр. 7" xr:uid="{57F7CF41-7F83-4577-8DB8-974B14F40929}"/>
    <hyperlink ref="C48" location="'Региональное лидерство'!C31" display="1-Мониторинг табл.2.1 стр.9 гр. 7" xr:uid="{CDD77099-0D1E-42A9-B705-19FE0A6A9C86}"/>
    <hyperlink ref="C49" location="'Региональное лидерство'!C32" display="1-Мониторинг табл.2.1 стр.10 гр. 7" xr:uid="{53FC87FB-8158-4FE3-9F3D-EA7CECECC87A}"/>
  </hyperlinks>
  <pageMargins left="0.7" right="0.7" top="0.75" bottom="0.75" header="0.3" footer="0.3"/>
  <pageSetup paperSize="9" scale="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Информация</vt:lpstr>
      <vt:lpstr>Базовая часть</vt:lpstr>
      <vt:lpstr>Исследовательское лидерство</vt:lpstr>
      <vt:lpstr>Территориальное лидерство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dc:creator>
  <cp:lastModifiedBy>Liubin</cp:lastModifiedBy>
  <dcterms:created xsi:type="dcterms:W3CDTF">2021-07-20T12:58:17Z</dcterms:created>
  <dcterms:modified xsi:type="dcterms:W3CDTF">2021-08-03T09:23:52Z</dcterms:modified>
</cp:coreProperties>
</file>